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25" windowHeight="8130" activeTab="1"/>
  </bookViews>
  <sheets>
    <sheet name="senior" sheetId="1" r:id="rId1"/>
    <sheet name="junior" sheetId="2" r:id="rId2"/>
    <sheet name="TEAM SENIOR" sheetId="3" r:id="rId3"/>
    <sheet name="TEAM JUNIOR" sheetId="4" r:id="rId4"/>
  </sheets>
  <definedNames>
    <definedName name="Z_FFA1CA46_ECD7_4782_8480_7148E9C74B65_.wvu.Cols" localSheetId="1" hidden="1">'junior'!$D:$D</definedName>
    <definedName name="Z_FFA1CA46_ECD7_4782_8480_7148E9C74B65_.wvu.Cols" localSheetId="0" hidden="1">'senior'!$D:$D</definedName>
    <definedName name="Z_FFA1CA46_ECD7_4782_8480_7148E9C74B65_.wvu.Cols" localSheetId="3" hidden="1">'TEAM JUNIOR'!$D:$D,'TEAM JUNIOR'!$F:$P</definedName>
    <definedName name="Z_FFA1CA46_ECD7_4782_8480_7148E9C74B65_.wvu.Cols" localSheetId="2" hidden="1">'TEAM SENIOR'!$A:$A,'TEAM SENIOR'!$E:$E,'TEAM SENIOR'!$G:$Q</definedName>
  </definedNames>
  <calcPr fullCalcOnLoad="1"/>
</workbook>
</file>

<file path=xl/sharedStrings.xml><?xml version="1.0" encoding="utf-8"?>
<sst xmlns="http://schemas.openxmlformats.org/spreadsheetml/2006/main" count="288" uniqueCount="104">
  <si>
    <t>INDIVIDUAL CLASSIFICATION -  RESULTS  SENIORS</t>
  </si>
  <si>
    <t>Place</t>
  </si>
  <si>
    <t>No.</t>
  </si>
  <si>
    <t>NAMES</t>
  </si>
  <si>
    <t>LICENCE</t>
  </si>
  <si>
    <t>Nat.</t>
  </si>
  <si>
    <t xml:space="preserve"> Flight 1</t>
  </si>
  <si>
    <t>Flight 2</t>
  </si>
  <si>
    <t>Flight 3</t>
  </si>
  <si>
    <t>Flight 4</t>
  </si>
  <si>
    <t xml:space="preserve"> Flight 5</t>
  </si>
  <si>
    <t>Total</t>
  </si>
  <si>
    <t xml:space="preserve"> Fly Off 1</t>
  </si>
  <si>
    <t>Fly Off 2</t>
  </si>
  <si>
    <t>Sec.</t>
  </si>
  <si>
    <t>%</t>
  </si>
  <si>
    <t>KUBIT Stanislav</t>
  </si>
  <si>
    <t>POL</t>
  </si>
  <si>
    <t>MRAVEC Milan</t>
  </si>
  <si>
    <t>SVK</t>
  </si>
  <si>
    <t>CROGHAN Vincent</t>
  </si>
  <si>
    <t>USA</t>
  </si>
  <si>
    <t>TRÉGER Ivan</t>
  </si>
  <si>
    <t>CHAUSSEBOURG Pierre</t>
  </si>
  <si>
    <t>FRA</t>
  </si>
  <si>
    <t>PETCU Daniel</t>
  </si>
  <si>
    <t>ROM</t>
  </si>
  <si>
    <t>SCHMIDT Herbert</t>
  </si>
  <si>
    <t>GER</t>
  </si>
  <si>
    <t>IORGER Thomas</t>
  </si>
  <si>
    <t xml:space="preserve"> </t>
  </si>
  <si>
    <t>CHABOT Jean-Marie</t>
  </si>
  <si>
    <t>DRAPEAU Jean-Luc</t>
  </si>
  <si>
    <t>WOLF Reinhardt</t>
  </si>
  <si>
    <t>AUT</t>
  </si>
  <si>
    <t>CRHA Ivan</t>
  </si>
  <si>
    <t>331-01</t>
  </si>
  <si>
    <t>CZE</t>
  </si>
  <si>
    <t>SARUSI KISS Balázs</t>
  </si>
  <si>
    <t>HUN</t>
  </si>
  <si>
    <t>BERTO Giuseppe</t>
  </si>
  <si>
    <t>ITA</t>
  </si>
  <si>
    <t>SPATNY Walter</t>
  </si>
  <si>
    <t>SUI</t>
  </si>
  <si>
    <t>DRAGHICI Florian</t>
  </si>
  <si>
    <t>OREL Jaromír</t>
  </si>
  <si>
    <t>308-01</t>
  </si>
  <si>
    <t>BROCKS K.Peter</t>
  </si>
  <si>
    <t>ACKERMANN Werner</t>
  </si>
  <si>
    <t>BOCHENSKI Stanislaw</t>
  </si>
  <si>
    <t>BLEUER Kurt</t>
  </si>
  <si>
    <t>SIFLEET Robert</t>
  </si>
  <si>
    <t>UHRÍN Juraj</t>
  </si>
  <si>
    <t>BERTO Amedeo</t>
  </si>
  <si>
    <t>ZIMA Vojtěch</t>
  </si>
  <si>
    <t>343-01</t>
  </si>
  <si>
    <t>ASBÓTH Jenő</t>
  </si>
  <si>
    <t>MANG Fritz</t>
  </si>
  <si>
    <t>MANG Edith</t>
  </si>
  <si>
    <t>BOGNOLO Claudio</t>
  </si>
  <si>
    <t>RENNECKE Manfred</t>
  </si>
  <si>
    <t>KANCZOK Franciszek</t>
  </si>
  <si>
    <t>POPESCU Marian</t>
  </si>
  <si>
    <t>BARNA József</t>
  </si>
  <si>
    <t>BLEUER Heinz</t>
  </si>
  <si>
    <t>INDIVIDUAL CLASSIFICATION -  RESULTS  JUNIORS</t>
  </si>
  <si>
    <t xml:space="preserve"> Flight 2</t>
  </si>
  <si>
    <t xml:space="preserve"> Fly Off 2</t>
  </si>
  <si>
    <t>JANATA Jakub</t>
  </si>
  <si>
    <t>331-10</t>
  </si>
  <si>
    <t>BÍLDEA Daniel</t>
  </si>
  <si>
    <t>BARNA Péter</t>
  </si>
  <si>
    <t>NOSKOVÁ Michaela</t>
  </si>
  <si>
    <t>DRMLOVÁ Dominika</t>
  </si>
  <si>
    <t>FAUR Cristian</t>
  </si>
  <si>
    <t>KLIMA Mariusz</t>
  </si>
  <si>
    <t>ANDRIST Christian</t>
  </si>
  <si>
    <t>FILIP Jozef</t>
  </si>
  <si>
    <t>167-06</t>
  </si>
  <si>
    <t>HOELPER Steffen</t>
  </si>
  <si>
    <t>HOEFS Bjoern</t>
  </si>
  <si>
    <t>HORN Martin</t>
  </si>
  <si>
    <t>167-07</t>
  </si>
  <si>
    <t>DRESLER Rasmus</t>
  </si>
  <si>
    <t>DZIOBOB Kajetan</t>
  </si>
  <si>
    <t>GRABOWSKI Piotr</t>
  </si>
  <si>
    <t>VALAŠTIAKOVÁ Patrícia</t>
  </si>
  <si>
    <t>DRAGHICI Adrian</t>
  </si>
  <si>
    <t>SARTORI Giulia</t>
  </si>
  <si>
    <t>ANDRIST Dominik</t>
  </si>
  <si>
    <t>LÓCZI Ádám</t>
  </si>
  <si>
    <t>GARAMVŐLGYI Zoltán</t>
  </si>
  <si>
    <t>OFFICIAL RESULTS  TEAM SENIORS</t>
  </si>
  <si>
    <t>TEAM PLACE</t>
  </si>
  <si>
    <t>1 Flight</t>
  </si>
  <si>
    <t>2 Flight</t>
  </si>
  <si>
    <t>3 Flight</t>
  </si>
  <si>
    <t>4 Flight</t>
  </si>
  <si>
    <t>5 Flight</t>
  </si>
  <si>
    <t>INDIVIDUAL RESULT</t>
  </si>
  <si>
    <t>TOTAL</t>
  </si>
  <si>
    <t>SUM OF</t>
  </si>
  <si>
    <t>PLACINGS</t>
  </si>
  <si>
    <t>NAT.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</si>
</sst>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12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971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57475" y="0"/>
          <a:ext cx="49911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RESULT WORLD CUP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14725" y="0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In aeromodelling class  F 1 E</a:t>
          </a:r>
        </a:p>
      </xdr:txBody>
    </xdr:sp>
    <xdr:clientData/>
  </xdr:twoCellAnchor>
  <xdr:twoCellAnchor>
    <xdr:from>
      <xdr:col>16</xdr:col>
      <xdr:colOff>238125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11538" r="30769" b="22650"/>
        <a:stretch>
          <a:fillRect/>
        </a:stretch>
      </xdr:blipFill>
      <xdr:spPr>
        <a:xfrm>
          <a:off x="8124825" y="0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12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971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57475" y="0"/>
          <a:ext cx="49911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RESULT WORLD CUP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14725" y="0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In aeromodelling class  F 1 E</a:t>
          </a:r>
        </a:p>
      </xdr:txBody>
    </xdr:sp>
    <xdr:clientData/>
  </xdr:twoCellAnchor>
  <xdr:twoCellAnchor>
    <xdr:from>
      <xdr:col>16</xdr:col>
      <xdr:colOff>238125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11538" r="30769" b="22650"/>
        <a:stretch>
          <a:fillRect/>
        </a:stretch>
      </xdr:blipFill>
      <xdr:spPr>
        <a:xfrm>
          <a:off x="8124825" y="0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990850" y="0"/>
          <a:ext cx="17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RESULT WORLD CUP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9908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In aeromodelling class  F 1 E</a:t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7</xdr:col>
      <xdr:colOff>266700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11538" r="30769" b="22650"/>
        <a:stretch>
          <a:fillRect/>
        </a:stretch>
      </xdr:blipFill>
      <xdr:spPr>
        <a:xfrm>
          <a:off x="33909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1</xdr:row>
      <xdr:rowOff>0</xdr:rowOff>
    </xdr:from>
    <xdr:to>
      <xdr:col>17</xdr:col>
      <xdr:colOff>95250</xdr:colOff>
      <xdr:row>2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33425" y="161925"/>
          <a:ext cx="420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OFFICIAL RESULTS  TEAM JUNIORS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2"/>
  <sheetViews>
    <sheetView workbookViewId="0" topLeftCell="A1">
      <selection activeCell="E17" sqref="E17"/>
    </sheetView>
  </sheetViews>
  <sheetFormatPr defaultColWidth="9.00390625" defaultRowHeight="12.75"/>
  <cols>
    <col min="1" max="1" width="6.125" style="2" customWidth="1"/>
    <col min="2" max="2" width="4.125" style="0" bestFit="1" customWidth="1"/>
    <col min="3" max="3" width="20.75390625" style="0" bestFit="1" customWidth="1"/>
    <col min="4" max="4" width="11.875" style="0" hidden="1" customWidth="1"/>
    <col min="5" max="5" width="4.875" style="0" bestFit="1" customWidth="1"/>
    <col min="6" max="6" width="5.375" style="3" customWidth="1"/>
    <col min="7" max="7" width="7.75390625" style="0" customWidth="1"/>
    <col min="8" max="8" width="5.375" style="0" customWidth="1"/>
    <col min="9" max="9" width="6.625" style="0" customWidth="1"/>
    <col min="10" max="10" width="5.375" style="0" customWidth="1"/>
    <col min="11" max="11" width="7.75390625" style="0" customWidth="1"/>
    <col min="12" max="12" width="5.125" style="0" customWidth="1"/>
    <col min="13" max="13" width="6.875" style="0" customWidth="1"/>
    <col min="14" max="14" width="5.125" style="0" customWidth="1"/>
    <col min="15" max="15" width="6.875" style="0" customWidth="1"/>
    <col min="16" max="16" width="5.375" style="0" bestFit="1" customWidth="1"/>
    <col min="17" max="17" width="7.75390625" style="0" bestFit="1" customWidth="1"/>
    <col min="18" max="18" width="5.25390625" style="0" customWidth="1"/>
    <col min="19" max="19" width="6.875" style="0" customWidth="1"/>
    <col min="20" max="20" width="5.125" style="0" customWidth="1"/>
    <col min="21" max="21" width="6.75390625" style="0" customWidth="1"/>
  </cols>
  <sheetData>
    <row r="2" spans="1:9" ht="12.75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4" spans="1:21" ht="12.75">
      <c r="A4" s="48" t="s">
        <v>1</v>
      </c>
      <c r="B4" s="48" t="s">
        <v>2</v>
      </c>
      <c r="C4" s="48" t="s">
        <v>3</v>
      </c>
      <c r="D4" s="49" t="s">
        <v>4</v>
      </c>
      <c r="E4" s="48" t="s">
        <v>5</v>
      </c>
      <c r="F4" s="48" t="s">
        <v>6</v>
      </c>
      <c r="G4" s="48"/>
      <c r="H4" s="48" t="s">
        <v>7</v>
      </c>
      <c r="I4" s="48"/>
      <c r="J4" s="48" t="s">
        <v>8</v>
      </c>
      <c r="K4" s="48"/>
      <c r="L4" s="48" t="s">
        <v>9</v>
      </c>
      <c r="M4" s="48"/>
      <c r="N4" s="48" t="s">
        <v>10</v>
      </c>
      <c r="O4" s="48"/>
      <c r="P4" s="48" t="s">
        <v>11</v>
      </c>
      <c r="Q4" s="48"/>
      <c r="R4" s="48" t="s">
        <v>12</v>
      </c>
      <c r="S4" s="48"/>
      <c r="T4" s="48" t="s">
        <v>13</v>
      </c>
      <c r="U4" s="48"/>
    </row>
    <row r="5" spans="1:21" ht="12.75">
      <c r="A5" s="48"/>
      <c r="B5" s="48"/>
      <c r="C5" s="48"/>
      <c r="D5" s="55"/>
      <c r="E5" s="48"/>
      <c r="F5" s="4" t="s">
        <v>14</v>
      </c>
      <c r="G5" s="4" t="s">
        <v>15</v>
      </c>
      <c r="H5" s="4" t="s">
        <v>14</v>
      </c>
      <c r="I5" s="4" t="s">
        <v>15</v>
      </c>
      <c r="J5" s="4" t="s">
        <v>14</v>
      </c>
      <c r="K5" s="4" t="s">
        <v>15</v>
      </c>
      <c r="L5" s="4" t="s">
        <v>14</v>
      </c>
      <c r="M5" s="4" t="s">
        <v>15</v>
      </c>
      <c r="N5" s="4" t="s">
        <v>14</v>
      </c>
      <c r="O5" s="4" t="s">
        <v>15</v>
      </c>
      <c r="P5" s="4" t="s">
        <v>14</v>
      </c>
      <c r="Q5" s="4" t="s">
        <v>15</v>
      </c>
      <c r="R5" s="4" t="s">
        <v>14</v>
      </c>
      <c r="S5" s="4" t="s">
        <v>15</v>
      </c>
      <c r="T5" s="4" t="s">
        <v>14</v>
      </c>
      <c r="U5" s="4" t="s">
        <v>15</v>
      </c>
    </row>
    <row r="6" spans="1:21" ht="12.75">
      <c r="A6" s="49"/>
      <c r="B6" s="49"/>
      <c r="C6" s="49"/>
      <c r="D6" s="56"/>
      <c r="E6" s="49"/>
      <c r="F6" s="49">
        <v>180</v>
      </c>
      <c r="G6" s="49"/>
      <c r="H6" s="49">
        <v>300</v>
      </c>
      <c r="I6" s="49"/>
      <c r="J6" s="49">
        <v>300</v>
      </c>
      <c r="K6" s="49"/>
      <c r="L6" s="49">
        <v>300</v>
      </c>
      <c r="M6" s="49"/>
      <c r="N6" s="49">
        <v>300</v>
      </c>
      <c r="O6" s="49"/>
      <c r="P6" s="50">
        <v>300</v>
      </c>
      <c r="Q6" s="51"/>
      <c r="R6" s="52">
        <v>300</v>
      </c>
      <c r="S6" s="53"/>
      <c r="T6" s="52">
        <v>420</v>
      </c>
      <c r="U6" s="53"/>
    </row>
    <row r="7" spans="1:21" ht="12.75">
      <c r="A7" s="7">
        <v>1</v>
      </c>
      <c r="B7" s="8">
        <v>21</v>
      </c>
      <c r="C7" s="9" t="s">
        <v>16</v>
      </c>
      <c r="D7" s="8">
        <v>338</v>
      </c>
      <c r="E7" s="8" t="s">
        <v>17</v>
      </c>
      <c r="F7" s="10">
        <v>180</v>
      </c>
      <c r="G7" s="11">
        <f aca="true" t="shared" si="0" ref="G7:G40">F7*100/180</f>
        <v>100</v>
      </c>
      <c r="H7" s="10">
        <v>300</v>
      </c>
      <c r="I7" s="11">
        <f aca="true" t="shared" si="1" ref="I7:I40">H7*100/300</f>
        <v>100</v>
      </c>
      <c r="J7" s="10">
        <v>300</v>
      </c>
      <c r="K7" s="11">
        <f aca="true" t="shared" si="2" ref="K7:K40">J7*100/300</f>
        <v>100</v>
      </c>
      <c r="L7" s="10">
        <v>300</v>
      </c>
      <c r="M7" s="11">
        <f aca="true" t="shared" si="3" ref="M7:M40">L7*100/300</f>
        <v>100</v>
      </c>
      <c r="N7" s="10">
        <v>300</v>
      </c>
      <c r="O7" s="11">
        <f aca="true" t="shared" si="4" ref="O7:O40">N7*100/300</f>
        <v>100</v>
      </c>
      <c r="P7" s="10">
        <f aca="true" t="shared" si="5" ref="P7:Q40">F7+H7+J7+L7+N7</f>
        <v>1380</v>
      </c>
      <c r="Q7" s="12">
        <f t="shared" si="5"/>
        <v>500</v>
      </c>
      <c r="R7" s="13">
        <v>300</v>
      </c>
      <c r="S7" s="14">
        <f aca="true" t="shared" si="6" ref="S7:S16">R7*100/300</f>
        <v>100</v>
      </c>
      <c r="T7" s="13">
        <v>387</v>
      </c>
      <c r="U7" s="14">
        <f aca="true" t="shared" si="7" ref="U7:U15">T7*100/387</f>
        <v>100</v>
      </c>
    </row>
    <row r="8" spans="1:21" ht="12.75">
      <c r="A8" s="7">
        <v>2</v>
      </c>
      <c r="B8" s="8">
        <v>31</v>
      </c>
      <c r="C8" s="15" t="s">
        <v>18</v>
      </c>
      <c r="D8" s="16">
        <v>5201</v>
      </c>
      <c r="E8" s="17" t="s">
        <v>19</v>
      </c>
      <c r="F8" s="10">
        <v>180</v>
      </c>
      <c r="G8" s="11">
        <f t="shared" si="0"/>
        <v>100</v>
      </c>
      <c r="H8" s="10">
        <v>300</v>
      </c>
      <c r="I8" s="11">
        <f t="shared" si="1"/>
        <v>100</v>
      </c>
      <c r="J8" s="10">
        <v>300</v>
      </c>
      <c r="K8" s="11">
        <f t="shared" si="2"/>
        <v>100</v>
      </c>
      <c r="L8" s="10">
        <v>300</v>
      </c>
      <c r="M8" s="11">
        <f t="shared" si="3"/>
        <v>100</v>
      </c>
      <c r="N8" s="10">
        <v>300</v>
      </c>
      <c r="O8" s="11">
        <f t="shared" si="4"/>
        <v>100</v>
      </c>
      <c r="P8" s="10">
        <f t="shared" si="5"/>
        <v>1380</v>
      </c>
      <c r="Q8" s="12">
        <f t="shared" si="5"/>
        <v>500</v>
      </c>
      <c r="R8" s="13">
        <v>300</v>
      </c>
      <c r="S8" s="14">
        <f t="shared" si="6"/>
        <v>100</v>
      </c>
      <c r="T8" s="13">
        <v>256</v>
      </c>
      <c r="U8" s="14">
        <f t="shared" si="7"/>
        <v>66.14987080103359</v>
      </c>
    </row>
    <row r="9" spans="1:21" ht="12.75">
      <c r="A9" s="7">
        <v>3</v>
      </c>
      <c r="B9" s="8">
        <v>33</v>
      </c>
      <c r="C9" s="15" t="s">
        <v>20</v>
      </c>
      <c r="D9" s="17">
        <v>33673</v>
      </c>
      <c r="E9" s="17" t="s">
        <v>21</v>
      </c>
      <c r="F9" s="10">
        <v>180</v>
      </c>
      <c r="G9" s="11">
        <f t="shared" si="0"/>
        <v>100</v>
      </c>
      <c r="H9" s="10">
        <v>300</v>
      </c>
      <c r="I9" s="11">
        <f t="shared" si="1"/>
        <v>100</v>
      </c>
      <c r="J9" s="10">
        <v>300</v>
      </c>
      <c r="K9" s="11">
        <f t="shared" si="2"/>
        <v>100</v>
      </c>
      <c r="L9" s="10">
        <v>300</v>
      </c>
      <c r="M9" s="11">
        <f t="shared" si="3"/>
        <v>100</v>
      </c>
      <c r="N9" s="10">
        <v>300</v>
      </c>
      <c r="O9" s="11">
        <f t="shared" si="4"/>
        <v>100</v>
      </c>
      <c r="P9" s="10">
        <f t="shared" si="5"/>
        <v>1380</v>
      </c>
      <c r="Q9" s="12">
        <f t="shared" si="5"/>
        <v>500</v>
      </c>
      <c r="R9" s="13">
        <v>300</v>
      </c>
      <c r="S9" s="14">
        <f t="shared" si="6"/>
        <v>100</v>
      </c>
      <c r="T9" s="13">
        <v>253</v>
      </c>
      <c r="U9" s="14">
        <f t="shared" si="7"/>
        <v>65.37467700258398</v>
      </c>
    </row>
    <row r="10" spans="1:21" ht="12.75">
      <c r="A10" s="7">
        <v>4</v>
      </c>
      <c r="B10" s="8">
        <v>30</v>
      </c>
      <c r="C10" s="9" t="s">
        <v>22</v>
      </c>
      <c r="D10" s="8">
        <v>1804</v>
      </c>
      <c r="E10" s="8" t="s">
        <v>19</v>
      </c>
      <c r="F10" s="10">
        <v>180</v>
      </c>
      <c r="G10" s="11">
        <f t="shared" si="0"/>
        <v>100</v>
      </c>
      <c r="H10" s="10">
        <v>300</v>
      </c>
      <c r="I10" s="11">
        <f t="shared" si="1"/>
        <v>100</v>
      </c>
      <c r="J10" s="10">
        <v>300</v>
      </c>
      <c r="K10" s="11">
        <f t="shared" si="2"/>
        <v>100</v>
      </c>
      <c r="L10" s="10">
        <v>300</v>
      </c>
      <c r="M10" s="11">
        <f t="shared" si="3"/>
        <v>100</v>
      </c>
      <c r="N10" s="10">
        <v>300</v>
      </c>
      <c r="O10" s="11">
        <f t="shared" si="4"/>
        <v>100</v>
      </c>
      <c r="P10" s="10">
        <f t="shared" si="5"/>
        <v>1380</v>
      </c>
      <c r="Q10" s="12">
        <f t="shared" si="5"/>
        <v>500</v>
      </c>
      <c r="R10" s="13">
        <v>300</v>
      </c>
      <c r="S10" s="14">
        <f t="shared" si="6"/>
        <v>100</v>
      </c>
      <c r="T10" s="13">
        <v>244</v>
      </c>
      <c r="U10" s="14">
        <f t="shared" si="7"/>
        <v>63.049095607235145</v>
      </c>
    </row>
    <row r="11" spans="1:21" ht="12.75">
      <c r="A11" s="7">
        <v>5</v>
      </c>
      <c r="B11" s="8">
        <v>9</v>
      </c>
      <c r="C11" s="9" t="s">
        <v>23</v>
      </c>
      <c r="D11" s="8">
        <v>300</v>
      </c>
      <c r="E11" s="8" t="s">
        <v>24</v>
      </c>
      <c r="F11" s="10">
        <v>180</v>
      </c>
      <c r="G11" s="11">
        <f t="shared" si="0"/>
        <v>100</v>
      </c>
      <c r="H11" s="10">
        <v>300</v>
      </c>
      <c r="I11" s="11">
        <f t="shared" si="1"/>
        <v>100</v>
      </c>
      <c r="J11" s="10">
        <v>300</v>
      </c>
      <c r="K11" s="11">
        <f t="shared" si="2"/>
        <v>100</v>
      </c>
      <c r="L11" s="10">
        <v>300</v>
      </c>
      <c r="M11" s="11">
        <f t="shared" si="3"/>
        <v>100</v>
      </c>
      <c r="N11" s="10">
        <v>300</v>
      </c>
      <c r="O11" s="11">
        <f t="shared" si="4"/>
        <v>100</v>
      </c>
      <c r="P11" s="10">
        <f t="shared" si="5"/>
        <v>1380</v>
      </c>
      <c r="Q11" s="12">
        <f t="shared" si="5"/>
        <v>500</v>
      </c>
      <c r="R11" s="13">
        <v>300</v>
      </c>
      <c r="S11" s="14">
        <f t="shared" si="6"/>
        <v>100</v>
      </c>
      <c r="T11" s="13">
        <v>211</v>
      </c>
      <c r="U11" s="14">
        <f t="shared" si="7"/>
        <v>54.52196382428941</v>
      </c>
    </row>
    <row r="12" spans="1:21" ht="12.75">
      <c r="A12" s="7">
        <v>6</v>
      </c>
      <c r="B12" s="8">
        <v>24</v>
      </c>
      <c r="C12" s="9" t="s">
        <v>25</v>
      </c>
      <c r="D12" s="8">
        <v>818</v>
      </c>
      <c r="E12" s="17" t="s">
        <v>26</v>
      </c>
      <c r="F12" s="10">
        <v>180</v>
      </c>
      <c r="G12" s="11">
        <f t="shared" si="0"/>
        <v>100</v>
      </c>
      <c r="H12" s="10">
        <v>300</v>
      </c>
      <c r="I12" s="11">
        <f t="shared" si="1"/>
        <v>100</v>
      </c>
      <c r="J12" s="10">
        <v>300</v>
      </c>
      <c r="K12" s="11">
        <f t="shared" si="2"/>
        <v>100</v>
      </c>
      <c r="L12" s="10">
        <v>300</v>
      </c>
      <c r="M12" s="11">
        <f t="shared" si="3"/>
        <v>100</v>
      </c>
      <c r="N12" s="10">
        <v>300</v>
      </c>
      <c r="O12" s="11">
        <f t="shared" si="4"/>
        <v>100</v>
      </c>
      <c r="P12" s="10">
        <f t="shared" si="5"/>
        <v>1380</v>
      </c>
      <c r="Q12" s="12">
        <f t="shared" si="5"/>
        <v>500</v>
      </c>
      <c r="R12" s="13">
        <v>300</v>
      </c>
      <c r="S12" s="14">
        <f t="shared" si="6"/>
        <v>100</v>
      </c>
      <c r="T12" s="13">
        <v>185</v>
      </c>
      <c r="U12" s="14">
        <f t="shared" si="7"/>
        <v>47.80361757105943</v>
      </c>
    </row>
    <row r="13" spans="1:21" ht="12.75">
      <c r="A13" s="7">
        <v>7</v>
      </c>
      <c r="B13" s="8">
        <v>13</v>
      </c>
      <c r="C13" s="9" t="s">
        <v>27</v>
      </c>
      <c r="D13" s="8">
        <v>174</v>
      </c>
      <c r="E13" s="8" t="s">
        <v>28</v>
      </c>
      <c r="F13" s="10">
        <v>180</v>
      </c>
      <c r="G13" s="11">
        <f t="shared" si="0"/>
        <v>100</v>
      </c>
      <c r="H13" s="10">
        <v>300</v>
      </c>
      <c r="I13" s="11">
        <f t="shared" si="1"/>
        <v>100</v>
      </c>
      <c r="J13" s="10">
        <v>300</v>
      </c>
      <c r="K13" s="11">
        <f t="shared" si="2"/>
        <v>100</v>
      </c>
      <c r="L13" s="10">
        <v>300</v>
      </c>
      <c r="M13" s="11">
        <f t="shared" si="3"/>
        <v>100</v>
      </c>
      <c r="N13" s="10">
        <v>300</v>
      </c>
      <c r="O13" s="11">
        <f t="shared" si="4"/>
        <v>100</v>
      </c>
      <c r="P13" s="10">
        <f t="shared" si="5"/>
        <v>1380</v>
      </c>
      <c r="Q13" s="12">
        <f t="shared" si="5"/>
        <v>500</v>
      </c>
      <c r="R13" s="13">
        <v>300</v>
      </c>
      <c r="S13" s="14">
        <f t="shared" si="6"/>
        <v>100</v>
      </c>
      <c r="T13" s="13">
        <v>176</v>
      </c>
      <c r="U13" s="14">
        <f t="shared" si="7"/>
        <v>45.47803617571059</v>
      </c>
    </row>
    <row r="14" spans="1:23" ht="12.75">
      <c r="A14" s="7">
        <v>8</v>
      </c>
      <c r="B14" s="8">
        <v>35</v>
      </c>
      <c r="C14" s="15" t="s">
        <v>29</v>
      </c>
      <c r="D14" s="17">
        <v>94350</v>
      </c>
      <c r="E14" s="17" t="s">
        <v>21</v>
      </c>
      <c r="F14" s="10">
        <v>180</v>
      </c>
      <c r="G14" s="11">
        <f t="shared" si="0"/>
        <v>100</v>
      </c>
      <c r="H14" s="10">
        <v>300</v>
      </c>
      <c r="I14" s="11">
        <f t="shared" si="1"/>
        <v>100</v>
      </c>
      <c r="J14" s="10">
        <v>300</v>
      </c>
      <c r="K14" s="11">
        <f t="shared" si="2"/>
        <v>100</v>
      </c>
      <c r="L14" s="10">
        <v>300</v>
      </c>
      <c r="M14" s="11">
        <f t="shared" si="3"/>
        <v>100</v>
      </c>
      <c r="N14" s="10">
        <v>300</v>
      </c>
      <c r="O14" s="11">
        <f t="shared" si="4"/>
        <v>100</v>
      </c>
      <c r="P14" s="10">
        <f t="shared" si="5"/>
        <v>1380</v>
      </c>
      <c r="Q14" s="12">
        <f t="shared" si="5"/>
        <v>500</v>
      </c>
      <c r="R14" s="13">
        <v>300</v>
      </c>
      <c r="S14" s="14">
        <f t="shared" si="6"/>
        <v>100</v>
      </c>
      <c r="T14" s="13">
        <v>175</v>
      </c>
      <c r="U14" s="14">
        <f t="shared" si="7"/>
        <v>45.21963824289406</v>
      </c>
      <c r="W14" t="s">
        <v>30</v>
      </c>
    </row>
    <row r="15" spans="1:21" ht="12.75">
      <c r="A15" s="7">
        <v>9</v>
      </c>
      <c r="B15" s="8">
        <v>8</v>
      </c>
      <c r="C15" s="9" t="s">
        <v>31</v>
      </c>
      <c r="D15" s="8">
        <v>193</v>
      </c>
      <c r="E15" s="8" t="s">
        <v>24</v>
      </c>
      <c r="F15" s="10">
        <v>180</v>
      </c>
      <c r="G15" s="11">
        <f t="shared" si="0"/>
        <v>100</v>
      </c>
      <c r="H15" s="10">
        <v>300</v>
      </c>
      <c r="I15" s="11">
        <f t="shared" si="1"/>
        <v>100</v>
      </c>
      <c r="J15" s="10">
        <v>300</v>
      </c>
      <c r="K15" s="11">
        <f t="shared" si="2"/>
        <v>100</v>
      </c>
      <c r="L15" s="10">
        <v>300</v>
      </c>
      <c r="M15" s="11">
        <f t="shared" si="3"/>
        <v>100</v>
      </c>
      <c r="N15" s="10">
        <v>300</v>
      </c>
      <c r="O15" s="11">
        <f t="shared" si="4"/>
        <v>100</v>
      </c>
      <c r="P15" s="10">
        <f t="shared" si="5"/>
        <v>1380</v>
      </c>
      <c r="Q15" s="12">
        <f t="shared" si="5"/>
        <v>500</v>
      </c>
      <c r="R15" s="13">
        <v>300</v>
      </c>
      <c r="S15" s="14">
        <f t="shared" si="6"/>
        <v>100</v>
      </c>
      <c r="T15" s="13">
        <v>149</v>
      </c>
      <c r="U15" s="14">
        <f t="shared" si="7"/>
        <v>38.50129198966408</v>
      </c>
    </row>
    <row r="16" spans="1:21" ht="12.75">
      <c r="A16" s="7">
        <v>10</v>
      </c>
      <c r="B16" s="8">
        <v>10</v>
      </c>
      <c r="C16" s="9" t="s">
        <v>32</v>
      </c>
      <c r="D16" s="8">
        <v>380</v>
      </c>
      <c r="E16" s="8" t="s">
        <v>24</v>
      </c>
      <c r="F16" s="10">
        <v>180</v>
      </c>
      <c r="G16" s="11">
        <f t="shared" si="0"/>
        <v>100</v>
      </c>
      <c r="H16" s="10">
        <v>300</v>
      </c>
      <c r="I16" s="11">
        <f t="shared" si="1"/>
        <v>100</v>
      </c>
      <c r="J16" s="10">
        <v>300</v>
      </c>
      <c r="K16" s="11">
        <f t="shared" si="2"/>
        <v>100</v>
      </c>
      <c r="L16" s="10">
        <v>300</v>
      </c>
      <c r="M16" s="11">
        <f t="shared" si="3"/>
        <v>100</v>
      </c>
      <c r="N16" s="10">
        <v>300</v>
      </c>
      <c r="O16" s="11">
        <f t="shared" si="4"/>
        <v>100</v>
      </c>
      <c r="P16" s="10">
        <f t="shared" si="5"/>
        <v>1380</v>
      </c>
      <c r="Q16" s="12">
        <f t="shared" si="5"/>
        <v>500</v>
      </c>
      <c r="R16" s="13">
        <v>293</v>
      </c>
      <c r="S16" s="14">
        <f t="shared" si="6"/>
        <v>97.66666666666667</v>
      </c>
      <c r="T16" s="18"/>
      <c r="U16" s="19"/>
    </row>
    <row r="17" spans="1:21" ht="12.75">
      <c r="A17" s="7">
        <v>11</v>
      </c>
      <c r="B17" s="8">
        <v>4</v>
      </c>
      <c r="C17" s="9" t="s">
        <v>33</v>
      </c>
      <c r="D17" s="8">
        <v>3300410037</v>
      </c>
      <c r="E17" s="8" t="s">
        <v>34</v>
      </c>
      <c r="F17" s="10">
        <v>180</v>
      </c>
      <c r="G17" s="11">
        <f t="shared" si="0"/>
        <v>100</v>
      </c>
      <c r="H17" s="10">
        <v>289</v>
      </c>
      <c r="I17" s="11">
        <f t="shared" si="1"/>
        <v>96.33333333333333</v>
      </c>
      <c r="J17" s="10">
        <v>300</v>
      </c>
      <c r="K17" s="11">
        <f t="shared" si="2"/>
        <v>100</v>
      </c>
      <c r="L17" s="10">
        <v>300</v>
      </c>
      <c r="M17" s="11">
        <f t="shared" si="3"/>
        <v>100</v>
      </c>
      <c r="N17" s="10">
        <v>300</v>
      </c>
      <c r="O17" s="11">
        <f t="shared" si="4"/>
        <v>100</v>
      </c>
      <c r="P17" s="10">
        <f t="shared" si="5"/>
        <v>1369</v>
      </c>
      <c r="Q17" s="20">
        <f t="shared" si="5"/>
        <v>496.3333333333333</v>
      </c>
      <c r="R17" s="21"/>
      <c r="S17" s="19"/>
      <c r="T17" s="18"/>
      <c r="U17" s="19"/>
    </row>
    <row r="18" spans="1:21" ht="12.75">
      <c r="A18" s="7">
        <v>11</v>
      </c>
      <c r="B18" s="8">
        <v>5</v>
      </c>
      <c r="C18" s="9" t="s">
        <v>35</v>
      </c>
      <c r="D18" s="8" t="s">
        <v>36</v>
      </c>
      <c r="E18" s="8" t="s">
        <v>37</v>
      </c>
      <c r="F18" s="10">
        <v>180</v>
      </c>
      <c r="G18" s="11">
        <f t="shared" si="0"/>
        <v>100</v>
      </c>
      <c r="H18" s="10">
        <v>300</v>
      </c>
      <c r="I18" s="11">
        <f t="shared" si="1"/>
        <v>100</v>
      </c>
      <c r="J18" s="10">
        <v>300</v>
      </c>
      <c r="K18" s="11">
        <f t="shared" si="2"/>
        <v>100</v>
      </c>
      <c r="L18" s="10">
        <v>289</v>
      </c>
      <c r="M18" s="11">
        <f t="shared" si="3"/>
        <v>96.33333333333333</v>
      </c>
      <c r="N18" s="10">
        <v>300</v>
      </c>
      <c r="O18" s="11">
        <f t="shared" si="4"/>
        <v>100</v>
      </c>
      <c r="P18" s="10">
        <f t="shared" si="5"/>
        <v>1369</v>
      </c>
      <c r="Q18" s="20">
        <f t="shared" si="5"/>
        <v>496.3333333333333</v>
      </c>
      <c r="R18" s="21"/>
      <c r="S18" s="19"/>
      <c r="T18" s="18"/>
      <c r="U18" s="19"/>
    </row>
    <row r="19" spans="1:21" ht="12.75">
      <c r="A19" s="7">
        <v>13</v>
      </c>
      <c r="B19" s="8">
        <v>16</v>
      </c>
      <c r="C19" s="9" t="s">
        <v>38</v>
      </c>
      <c r="D19" s="8">
        <v>69</v>
      </c>
      <c r="E19" s="8" t="s">
        <v>39</v>
      </c>
      <c r="F19" s="10">
        <v>180</v>
      </c>
      <c r="G19" s="11">
        <f t="shared" si="0"/>
        <v>100</v>
      </c>
      <c r="H19" s="10">
        <v>300</v>
      </c>
      <c r="I19" s="11">
        <f t="shared" si="1"/>
        <v>100</v>
      </c>
      <c r="J19" s="10">
        <v>300</v>
      </c>
      <c r="K19" s="11">
        <f t="shared" si="2"/>
        <v>100</v>
      </c>
      <c r="L19" s="10">
        <v>286</v>
      </c>
      <c r="M19" s="11">
        <f t="shared" si="3"/>
        <v>95.33333333333333</v>
      </c>
      <c r="N19" s="10">
        <v>300</v>
      </c>
      <c r="O19" s="11">
        <f t="shared" si="4"/>
        <v>100</v>
      </c>
      <c r="P19" s="10">
        <f t="shared" si="5"/>
        <v>1366</v>
      </c>
      <c r="Q19" s="20">
        <f t="shared" si="5"/>
        <v>495.3333333333333</v>
      </c>
      <c r="R19" s="21"/>
      <c r="S19" s="19"/>
      <c r="T19" s="18"/>
      <c r="U19" s="19"/>
    </row>
    <row r="20" spans="1:21" ht="12.75">
      <c r="A20" s="7">
        <v>14</v>
      </c>
      <c r="B20" s="8">
        <v>19</v>
      </c>
      <c r="C20" s="9" t="s">
        <v>40</v>
      </c>
      <c r="D20" s="8">
        <v>11609</v>
      </c>
      <c r="E20" s="8" t="s">
        <v>41</v>
      </c>
      <c r="F20" s="10">
        <v>180</v>
      </c>
      <c r="G20" s="11">
        <f t="shared" si="0"/>
        <v>100</v>
      </c>
      <c r="H20" s="10">
        <v>300</v>
      </c>
      <c r="I20" s="11">
        <f t="shared" si="1"/>
        <v>100</v>
      </c>
      <c r="J20" s="10">
        <v>300</v>
      </c>
      <c r="K20" s="11">
        <f t="shared" si="2"/>
        <v>100</v>
      </c>
      <c r="L20" s="10">
        <v>300</v>
      </c>
      <c r="M20" s="11">
        <f t="shared" si="3"/>
        <v>100</v>
      </c>
      <c r="N20" s="10">
        <v>277</v>
      </c>
      <c r="O20" s="11">
        <f t="shared" si="4"/>
        <v>92.33333333333333</v>
      </c>
      <c r="P20" s="10">
        <f t="shared" si="5"/>
        <v>1357</v>
      </c>
      <c r="Q20" s="20">
        <f t="shared" si="5"/>
        <v>492.3333333333333</v>
      </c>
      <c r="R20" s="21"/>
      <c r="S20" s="19"/>
      <c r="T20" s="18"/>
      <c r="U20" s="19"/>
    </row>
    <row r="21" spans="1:21" ht="12.75">
      <c r="A21" s="7">
        <v>15</v>
      </c>
      <c r="B21" s="8">
        <v>27</v>
      </c>
      <c r="C21" s="9" t="s">
        <v>42</v>
      </c>
      <c r="D21" s="8">
        <v>5202</v>
      </c>
      <c r="E21" s="8" t="s">
        <v>43</v>
      </c>
      <c r="F21" s="10">
        <v>180</v>
      </c>
      <c r="G21" s="11">
        <f t="shared" si="0"/>
        <v>100</v>
      </c>
      <c r="H21" s="10">
        <v>300</v>
      </c>
      <c r="I21" s="11">
        <f t="shared" si="1"/>
        <v>100</v>
      </c>
      <c r="J21" s="10">
        <v>300</v>
      </c>
      <c r="K21" s="11">
        <f t="shared" si="2"/>
        <v>100</v>
      </c>
      <c r="L21" s="10">
        <v>267</v>
      </c>
      <c r="M21" s="11">
        <f t="shared" si="3"/>
        <v>89</v>
      </c>
      <c r="N21" s="10">
        <v>300</v>
      </c>
      <c r="O21" s="11">
        <f t="shared" si="4"/>
        <v>100</v>
      </c>
      <c r="P21" s="10">
        <f t="shared" si="5"/>
        <v>1347</v>
      </c>
      <c r="Q21" s="20">
        <f t="shared" si="5"/>
        <v>489</v>
      </c>
      <c r="R21" s="21"/>
      <c r="S21" s="19"/>
      <c r="T21" s="18"/>
      <c r="U21" s="19"/>
    </row>
    <row r="22" spans="1:21" ht="12.75">
      <c r="A22" s="7">
        <v>16</v>
      </c>
      <c r="B22" s="8">
        <v>25</v>
      </c>
      <c r="C22" s="9" t="s">
        <v>44</v>
      </c>
      <c r="D22" s="8">
        <v>152</v>
      </c>
      <c r="E22" s="17" t="s">
        <v>26</v>
      </c>
      <c r="F22" s="10">
        <v>180</v>
      </c>
      <c r="G22" s="11">
        <f t="shared" si="0"/>
        <v>100</v>
      </c>
      <c r="H22" s="10">
        <v>300</v>
      </c>
      <c r="I22" s="11">
        <f t="shared" si="1"/>
        <v>100</v>
      </c>
      <c r="J22" s="10">
        <v>300</v>
      </c>
      <c r="K22" s="11">
        <f t="shared" si="2"/>
        <v>100</v>
      </c>
      <c r="L22" s="10">
        <v>300</v>
      </c>
      <c r="M22" s="11">
        <f t="shared" si="3"/>
        <v>100</v>
      </c>
      <c r="N22" s="10">
        <v>264</v>
      </c>
      <c r="O22" s="11">
        <f t="shared" si="4"/>
        <v>88</v>
      </c>
      <c r="P22" s="10">
        <f t="shared" si="5"/>
        <v>1344</v>
      </c>
      <c r="Q22" s="20">
        <f t="shared" si="5"/>
        <v>488</v>
      </c>
      <c r="R22" s="21"/>
      <c r="S22" s="19"/>
      <c r="T22" s="18"/>
      <c r="U22" s="19"/>
    </row>
    <row r="23" spans="1:21" ht="12.75">
      <c r="A23" s="7">
        <v>17</v>
      </c>
      <c r="B23" s="8">
        <v>6</v>
      </c>
      <c r="C23" s="9" t="s">
        <v>45</v>
      </c>
      <c r="D23" s="8" t="s">
        <v>46</v>
      </c>
      <c r="E23" s="8" t="s">
        <v>37</v>
      </c>
      <c r="F23" s="10">
        <v>180</v>
      </c>
      <c r="G23" s="11">
        <f t="shared" si="0"/>
        <v>100</v>
      </c>
      <c r="H23" s="10">
        <v>300</v>
      </c>
      <c r="I23" s="11">
        <f t="shared" si="1"/>
        <v>100</v>
      </c>
      <c r="J23" s="10">
        <v>300</v>
      </c>
      <c r="K23" s="11">
        <f t="shared" si="2"/>
        <v>100</v>
      </c>
      <c r="L23" s="10">
        <v>300</v>
      </c>
      <c r="M23" s="11">
        <f t="shared" si="3"/>
        <v>100</v>
      </c>
      <c r="N23" s="10">
        <v>261</v>
      </c>
      <c r="O23" s="11">
        <f t="shared" si="4"/>
        <v>87</v>
      </c>
      <c r="P23" s="10">
        <f t="shared" si="5"/>
        <v>1341</v>
      </c>
      <c r="Q23" s="20">
        <f t="shared" si="5"/>
        <v>487</v>
      </c>
      <c r="R23" s="21"/>
      <c r="S23" s="19"/>
      <c r="T23" s="18"/>
      <c r="U23" s="19"/>
    </row>
    <row r="24" spans="1:21" ht="12.75">
      <c r="A24" s="7">
        <v>18</v>
      </c>
      <c r="B24" s="8">
        <v>34</v>
      </c>
      <c r="C24" s="15" t="s">
        <v>47</v>
      </c>
      <c r="D24" s="17">
        <v>84018</v>
      </c>
      <c r="E24" s="17" t="s">
        <v>21</v>
      </c>
      <c r="F24" s="10">
        <v>180</v>
      </c>
      <c r="G24" s="11">
        <f t="shared" si="0"/>
        <v>100</v>
      </c>
      <c r="H24" s="10">
        <v>256</v>
      </c>
      <c r="I24" s="11">
        <f t="shared" si="1"/>
        <v>85.33333333333333</v>
      </c>
      <c r="J24" s="10">
        <v>300</v>
      </c>
      <c r="K24" s="11">
        <f t="shared" si="2"/>
        <v>100</v>
      </c>
      <c r="L24" s="10">
        <v>300</v>
      </c>
      <c r="M24" s="11">
        <f t="shared" si="3"/>
        <v>100</v>
      </c>
      <c r="N24" s="10">
        <v>300</v>
      </c>
      <c r="O24" s="11">
        <f t="shared" si="4"/>
        <v>100</v>
      </c>
      <c r="P24" s="10">
        <f t="shared" si="5"/>
        <v>1336</v>
      </c>
      <c r="Q24" s="20">
        <f t="shared" si="5"/>
        <v>485.3333333333333</v>
      </c>
      <c r="R24" s="21"/>
      <c r="S24" s="19"/>
      <c r="T24" s="18"/>
      <c r="U24" s="19"/>
    </row>
    <row r="25" spans="1:21" ht="12.75">
      <c r="A25" s="7">
        <v>19</v>
      </c>
      <c r="B25" s="8">
        <v>11</v>
      </c>
      <c r="C25" s="9" t="s">
        <v>48</v>
      </c>
      <c r="D25" s="8">
        <v>201</v>
      </c>
      <c r="E25" s="8" t="s">
        <v>28</v>
      </c>
      <c r="F25" s="10">
        <v>180</v>
      </c>
      <c r="G25" s="11">
        <f t="shared" si="0"/>
        <v>100</v>
      </c>
      <c r="H25" s="10">
        <v>300</v>
      </c>
      <c r="I25" s="11">
        <f t="shared" si="1"/>
        <v>100</v>
      </c>
      <c r="J25" s="10">
        <v>300</v>
      </c>
      <c r="K25" s="11">
        <f t="shared" si="2"/>
        <v>100</v>
      </c>
      <c r="L25" s="10">
        <v>247</v>
      </c>
      <c r="M25" s="11">
        <f t="shared" si="3"/>
        <v>82.33333333333333</v>
      </c>
      <c r="N25" s="10">
        <v>284</v>
      </c>
      <c r="O25" s="11">
        <f t="shared" si="4"/>
        <v>94.66666666666667</v>
      </c>
      <c r="P25" s="10">
        <f t="shared" si="5"/>
        <v>1311</v>
      </c>
      <c r="Q25" s="20">
        <f t="shared" si="5"/>
        <v>477</v>
      </c>
      <c r="R25" s="21"/>
      <c r="S25" s="19"/>
      <c r="T25" s="18"/>
      <c r="U25" s="19"/>
    </row>
    <row r="26" spans="1:21" ht="12.75">
      <c r="A26" s="7">
        <v>20</v>
      </c>
      <c r="B26" s="8">
        <v>22</v>
      </c>
      <c r="C26" s="15" t="s">
        <v>49</v>
      </c>
      <c r="D26" s="17">
        <v>1052</v>
      </c>
      <c r="E26" s="8" t="s">
        <v>17</v>
      </c>
      <c r="F26" s="10">
        <v>180</v>
      </c>
      <c r="G26" s="11">
        <f t="shared" si="0"/>
        <v>100</v>
      </c>
      <c r="H26" s="10">
        <v>300</v>
      </c>
      <c r="I26" s="11">
        <f t="shared" si="1"/>
        <v>100</v>
      </c>
      <c r="J26" s="10">
        <v>226</v>
      </c>
      <c r="K26" s="11">
        <f t="shared" si="2"/>
        <v>75.33333333333333</v>
      </c>
      <c r="L26" s="10">
        <v>300</v>
      </c>
      <c r="M26" s="11">
        <f t="shared" si="3"/>
        <v>100</v>
      </c>
      <c r="N26" s="10">
        <v>300</v>
      </c>
      <c r="O26" s="11">
        <f t="shared" si="4"/>
        <v>100</v>
      </c>
      <c r="P26" s="10">
        <f t="shared" si="5"/>
        <v>1306</v>
      </c>
      <c r="Q26" s="20">
        <f t="shared" si="5"/>
        <v>475.3333333333333</v>
      </c>
      <c r="R26" s="21"/>
      <c r="S26" s="19"/>
      <c r="T26" s="18"/>
      <c r="U26" s="19"/>
    </row>
    <row r="27" spans="1:21" ht="12.75">
      <c r="A27" s="7">
        <v>21</v>
      </c>
      <c r="B27" s="8">
        <v>28</v>
      </c>
      <c r="C27" s="9" t="s">
        <v>50</v>
      </c>
      <c r="D27" s="8">
        <v>5206</v>
      </c>
      <c r="E27" s="8" t="s">
        <v>43</v>
      </c>
      <c r="F27" s="10">
        <v>180</v>
      </c>
      <c r="G27" s="11">
        <f t="shared" si="0"/>
        <v>100</v>
      </c>
      <c r="H27" s="10">
        <v>300</v>
      </c>
      <c r="I27" s="11">
        <f t="shared" si="1"/>
        <v>100</v>
      </c>
      <c r="J27" s="10">
        <v>300</v>
      </c>
      <c r="K27" s="11">
        <f t="shared" si="2"/>
        <v>100</v>
      </c>
      <c r="L27" s="10">
        <v>300</v>
      </c>
      <c r="M27" s="11">
        <f t="shared" si="3"/>
        <v>100</v>
      </c>
      <c r="N27" s="10">
        <v>191</v>
      </c>
      <c r="O27" s="11">
        <f t="shared" si="4"/>
        <v>63.666666666666664</v>
      </c>
      <c r="P27" s="10">
        <f t="shared" si="5"/>
        <v>1271</v>
      </c>
      <c r="Q27" s="20">
        <f t="shared" si="5"/>
        <v>463.6666666666667</v>
      </c>
      <c r="R27" s="21"/>
      <c r="S27" s="19"/>
      <c r="T27" s="18"/>
      <c r="U27" s="19"/>
    </row>
    <row r="28" spans="1:21" ht="12.75">
      <c r="A28" s="7">
        <v>22</v>
      </c>
      <c r="B28" s="8">
        <v>1</v>
      </c>
      <c r="C28" s="9" t="s">
        <v>51</v>
      </c>
      <c r="D28" s="8">
        <v>18326</v>
      </c>
      <c r="E28" s="8" t="s">
        <v>21</v>
      </c>
      <c r="F28" s="10">
        <v>180</v>
      </c>
      <c r="G28" s="11">
        <f>F28*100/180</f>
        <v>100</v>
      </c>
      <c r="H28" s="10">
        <v>196</v>
      </c>
      <c r="I28" s="11">
        <f t="shared" si="1"/>
        <v>65.33333333333333</v>
      </c>
      <c r="J28" s="10">
        <v>300</v>
      </c>
      <c r="K28" s="11">
        <f t="shared" si="2"/>
        <v>100</v>
      </c>
      <c r="L28" s="10">
        <v>293</v>
      </c>
      <c r="M28" s="11">
        <f t="shared" si="3"/>
        <v>97.66666666666667</v>
      </c>
      <c r="N28" s="10">
        <v>300</v>
      </c>
      <c r="O28" s="11">
        <f t="shared" si="4"/>
        <v>100</v>
      </c>
      <c r="P28" s="10">
        <f t="shared" si="5"/>
        <v>1269</v>
      </c>
      <c r="Q28" s="20">
        <f t="shared" si="5"/>
        <v>463</v>
      </c>
      <c r="R28" s="21"/>
      <c r="S28" s="19"/>
      <c r="T28" s="18"/>
      <c r="U28" s="19"/>
    </row>
    <row r="29" spans="1:21" ht="12.75">
      <c r="A29" s="7">
        <v>23</v>
      </c>
      <c r="B29" s="8">
        <v>32</v>
      </c>
      <c r="C29" s="15" t="s">
        <v>52</v>
      </c>
      <c r="D29" s="16">
        <v>1811</v>
      </c>
      <c r="E29" s="17" t="s">
        <v>19</v>
      </c>
      <c r="F29" s="10">
        <v>180</v>
      </c>
      <c r="G29" s="11">
        <f t="shared" si="0"/>
        <v>100</v>
      </c>
      <c r="H29" s="10">
        <v>300</v>
      </c>
      <c r="I29" s="11">
        <f t="shared" si="1"/>
        <v>100</v>
      </c>
      <c r="J29" s="10">
        <v>300</v>
      </c>
      <c r="K29" s="11">
        <f t="shared" si="2"/>
        <v>100</v>
      </c>
      <c r="L29" s="10">
        <v>168</v>
      </c>
      <c r="M29" s="11">
        <f t="shared" si="3"/>
        <v>56</v>
      </c>
      <c r="N29" s="10">
        <v>300</v>
      </c>
      <c r="O29" s="11">
        <f t="shared" si="4"/>
        <v>100</v>
      </c>
      <c r="P29" s="10">
        <f t="shared" si="5"/>
        <v>1248</v>
      </c>
      <c r="Q29" s="20">
        <f t="shared" si="5"/>
        <v>456</v>
      </c>
      <c r="R29" s="21"/>
      <c r="S29" s="19"/>
      <c r="T29" s="18"/>
      <c r="U29" s="19"/>
    </row>
    <row r="30" spans="1:21" ht="12.75">
      <c r="A30" s="7">
        <v>24</v>
      </c>
      <c r="B30" s="8">
        <v>17</v>
      </c>
      <c r="C30" s="9" t="s">
        <v>53</v>
      </c>
      <c r="D30" s="8">
        <v>1630</v>
      </c>
      <c r="E30" s="8" t="s">
        <v>41</v>
      </c>
      <c r="F30" s="10">
        <v>180</v>
      </c>
      <c r="G30" s="11">
        <f t="shared" si="0"/>
        <v>100</v>
      </c>
      <c r="H30" s="10">
        <v>300</v>
      </c>
      <c r="I30" s="11">
        <f t="shared" si="1"/>
        <v>100</v>
      </c>
      <c r="J30" s="10">
        <v>300</v>
      </c>
      <c r="K30" s="11">
        <f t="shared" si="2"/>
        <v>100</v>
      </c>
      <c r="L30" s="10">
        <v>159</v>
      </c>
      <c r="M30" s="11">
        <f t="shared" si="3"/>
        <v>53</v>
      </c>
      <c r="N30" s="10">
        <v>300</v>
      </c>
      <c r="O30" s="11">
        <f t="shared" si="4"/>
        <v>100</v>
      </c>
      <c r="P30" s="10">
        <f t="shared" si="5"/>
        <v>1239</v>
      </c>
      <c r="Q30" s="20">
        <f t="shared" si="5"/>
        <v>453</v>
      </c>
      <c r="R30" s="21"/>
      <c r="S30" s="19"/>
      <c r="T30" s="18"/>
      <c r="U30" s="19"/>
    </row>
    <row r="31" spans="1:21" ht="12.75">
      <c r="A31" s="7">
        <v>25</v>
      </c>
      <c r="B31" s="8">
        <v>7</v>
      </c>
      <c r="C31" s="9" t="s">
        <v>54</v>
      </c>
      <c r="D31" s="8" t="s">
        <v>55</v>
      </c>
      <c r="E31" s="8" t="s">
        <v>37</v>
      </c>
      <c r="F31" s="10">
        <v>180</v>
      </c>
      <c r="G31" s="11">
        <f t="shared" si="0"/>
        <v>100</v>
      </c>
      <c r="H31" s="10">
        <v>300</v>
      </c>
      <c r="I31" s="11">
        <f t="shared" si="1"/>
        <v>100</v>
      </c>
      <c r="J31" s="10">
        <v>300</v>
      </c>
      <c r="K31" s="11">
        <f t="shared" si="2"/>
        <v>100</v>
      </c>
      <c r="L31" s="10">
        <v>149</v>
      </c>
      <c r="M31" s="11">
        <f t="shared" si="3"/>
        <v>49.666666666666664</v>
      </c>
      <c r="N31" s="10">
        <v>300</v>
      </c>
      <c r="O31" s="11">
        <f t="shared" si="4"/>
        <v>100</v>
      </c>
      <c r="P31" s="10">
        <f t="shared" si="5"/>
        <v>1229</v>
      </c>
      <c r="Q31" s="20">
        <f t="shared" si="5"/>
        <v>449.6666666666667</v>
      </c>
      <c r="R31" s="21"/>
      <c r="S31" s="19"/>
      <c r="T31" s="18"/>
      <c r="U31" s="19"/>
    </row>
    <row r="32" spans="1:21" ht="12.75">
      <c r="A32" s="7">
        <v>26</v>
      </c>
      <c r="B32" s="8">
        <v>14</v>
      </c>
      <c r="C32" s="9" t="s">
        <v>56</v>
      </c>
      <c r="D32" s="8">
        <v>480</v>
      </c>
      <c r="E32" s="8" t="s">
        <v>39</v>
      </c>
      <c r="F32" s="10">
        <v>180</v>
      </c>
      <c r="G32" s="11">
        <f t="shared" si="0"/>
        <v>100</v>
      </c>
      <c r="H32" s="10">
        <v>300</v>
      </c>
      <c r="I32" s="11">
        <f t="shared" si="1"/>
        <v>100</v>
      </c>
      <c r="J32" s="10">
        <v>300</v>
      </c>
      <c r="K32" s="11">
        <f t="shared" si="2"/>
        <v>100</v>
      </c>
      <c r="L32" s="10">
        <v>259</v>
      </c>
      <c r="M32" s="11">
        <f t="shared" si="3"/>
        <v>86.33333333333333</v>
      </c>
      <c r="N32" s="10">
        <v>136</v>
      </c>
      <c r="O32" s="11">
        <f t="shared" si="4"/>
        <v>45.333333333333336</v>
      </c>
      <c r="P32" s="10">
        <f t="shared" si="5"/>
        <v>1175</v>
      </c>
      <c r="Q32" s="20">
        <f t="shared" si="5"/>
        <v>431.66666666666663</v>
      </c>
      <c r="R32" s="21"/>
      <c r="S32" s="19"/>
      <c r="T32" s="18"/>
      <c r="U32" s="19"/>
    </row>
    <row r="33" spans="1:21" ht="12.75">
      <c r="A33" s="7">
        <v>27</v>
      </c>
      <c r="B33" s="8">
        <v>2</v>
      </c>
      <c r="C33" s="16" t="s">
        <v>57</v>
      </c>
      <c r="D33" s="22">
        <v>3300410029</v>
      </c>
      <c r="E33" s="22" t="s">
        <v>34</v>
      </c>
      <c r="F33" s="10">
        <v>180</v>
      </c>
      <c r="G33" s="11">
        <f t="shared" si="0"/>
        <v>100</v>
      </c>
      <c r="H33" s="10">
        <v>300</v>
      </c>
      <c r="I33" s="11">
        <f t="shared" si="1"/>
        <v>100</v>
      </c>
      <c r="J33" s="10">
        <v>300</v>
      </c>
      <c r="K33" s="11">
        <f t="shared" si="2"/>
        <v>100</v>
      </c>
      <c r="L33" s="10">
        <v>56</v>
      </c>
      <c r="M33" s="11">
        <f t="shared" si="3"/>
        <v>18.666666666666668</v>
      </c>
      <c r="N33" s="10">
        <v>300</v>
      </c>
      <c r="O33" s="11">
        <f t="shared" si="4"/>
        <v>100</v>
      </c>
      <c r="P33" s="10">
        <f t="shared" si="5"/>
        <v>1136</v>
      </c>
      <c r="Q33" s="20">
        <f t="shared" si="5"/>
        <v>418.6666666666667</v>
      </c>
      <c r="R33" s="21"/>
      <c r="S33" s="19"/>
      <c r="T33" s="18"/>
      <c r="U33" s="19"/>
    </row>
    <row r="34" spans="1:21" ht="12.75">
      <c r="A34" s="7">
        <v>28</v>
      </c>
      <c r="B34" s="8">
        <v>3</v>
      </c>
      <c r="C34" s="9" t="s">
        <v>58</v>
      </c>
      <c r="D34" s="8">
        <v>3300410041</v>
      </c>
      <c r="E34" s="8" t="s">
        <v>34</v>
      </c>
      <c r="F34" s="10">
        <v>180</v>
      </c>
      <c r="G34" s="11">
        <f t="shared" si="0"/>
        <v>100</v>
      </c>
      <c r="H34" s="10">
        <v>300</v>
      </c>
      <c r="I34" s="11">
        <f t="shared" si="1"/>
        <v>100</v>
      </c>
      <c r="J34" s="10">
        <v>300</v>
      </c>
      <c r="K34" s="11">
        <f t="shared" si="2"/>
        <v>100</v>
      </c>
      <c r="L34" s="10">
        <v>188</v>
      </c>
      <c r="M34" s="11">
        <f t="shared" si="3"/>
        <v>62.666666666666664</v>
      </c>
      <c r="N34" s="10">
        <v>145</v>
      </c>
      <c r="O34" s="11">
        <f t="shared" si="4"/>
        <v>48.333333333333336</v>
      </c>
      <c r="P34" s="10">
        <f t="shared" si="5"/>
        <v>1113</v>
      </c>
      <c r="Q34" s="20">
        <f t="shared" si="5"/>
        <v>411</v>
      </c>
      <c r="R34" s="21"/>
      <c r="S34" s="19"/>
      <c r="T34" s="18"/>
      <c r="U34" s="19"/>
    </row>
    <row r="35" spans="1:21" ht="12.75">
      <c r="A35" s="7">
        <v>29</v>
      </c>
      <c r="B35" s="8">
        <v>18</v>
      </c>
      <c r="C35" s="15" t="s">
        <v>59</v>
      </c>
      <c r="D35" s="17">
        <v>4013</v>
      </c>
      <c r="E35" s="17" t="s">
        <v>41</v>
      </c>
      <c r="F35" s="10">
        <v>180</v>
      </c>
      <c r="G35" s="11">
        <f t="shared" si="0"/>
        <v>100</v>
      </c>
      <c r="H35" s="10">
        <v>300</v>
      </c>
      <c r="I35" s="11">
        <f t="shared" si="1"/>
        <v>100</v>
      </c>
      <c r="J35" s="10">
        <v>300</v>
      </c>
      <c r="K35" s="11">
        <f t="shared" si="2"/>
        <v>100</v>
      </c>
      <c r="L35" s="10">
        <v>300</v>
      </c>
      <c r="M35" s="11">
        <f t="shared" si="3"/>
        <v>100</v>
      </c>
      <c r="N35" s="10">
        <v>22</v>
      </c>
      <c r="O35" s="11">
        <f t="shared" si="4"/>
        <v>7.333333333333333</v>
      </c>
      <c r="P35" s="10">
        <f t="shared" si="5"/>
        <v>1102</v>
      </c>
      <c r="Q35" s="20">
        <f t="shared" si="5"/>
        <v>407.3333333333333</v>
      </c>
      <c r="R35" s="21"/>
      <c r="S35" s="19"/>
      <c r="T35" s="18"/>
      <c r="U35" s="19"/>
    </row>
    <row r="36" spans="1:21" ht="12.75">
      <c r="A36" s="7">
        <v>30</v>
      </c>
      <c r="B36" s="8">
        <v>12</v>
      </c>
      <c r="C36" s="9" t="s">
        <v>60</v>
      </c>
      <c r="D36" s="8">
        <v>1854</v>
      </c>
      <c r="E36" s="8" t="s">
        <v>28</v>
      </c>
      <c r="F36" s="10">
        <v>179</v>
      </c>
      <c r="G36" s="11">
        <f t="shared" si="0"/>
        <v>99.44444444444444</v>
      </c>
      <c r="H36" s="10">
        <v>232</v>
      </c>
      <c r="I36" s="11">
        <f t="shared" si="1"/>
        <v>77.33333333333333</v>
      </c>
      <c r="J36" s="10">
        <v>300</v>
      </c>
      <c r="K36" s="11">
        <f t="shared" si="2"/>
        <v>100</v>
      </c>
      <c r="L36" s="10">
        <v>161</v>
      </c>
      <c r="M36" s="11">
        <f t="shared" si="3"/>
        <v>53.666666666666664</v>
      </c>
      <c r="N36" s="10">
        <v>153</v>
      </c>
      <c r="O36" s="11">
        <f t="shared" si="4"/>
        <v>51</v>
      </c>
      <c r="P36" s="10">
        <f t="shared" si="5"/>
        <v>1025</v>
      </c>
      <c r="Q36" s="20">
        <f t="shared" si="5"/>
        <v>381.44444444444446</v>
      </c>
      <c r="R36" s="21"/>
      <c r="S36" s="19"/>
      <c r="T36" s="18"/>
      <c r="U36" s="19"/>
    </row>
    <row r="37" spans="1:21" ht="12.75">
      <c r="A37" s="7">
        <v>31</v>
      </c>
      <c r="B37" s="8">
        <v>20</v>
      </c>
      <c r="C37" s="9" t="s">
        <v>61</v>
      </c>
      <c r="D37" s="8">
        <v>2624</v>
      </c>
      <c r="E37" s="8" t="s">
        <v>17</v>
      </c>
      <c r="F37" s="10">
        <v>180</v>
      </c>
      <c r="G37" s="11">
        <f t="shared" si="0"/>
        <v>100</v>
      </c>
      <c r="H37" s="10">
        <v>300</v>
      </c>
      <c r="I37" s="11">
        <f t="shared" si="1"/>
        <v>100</v>
      </c>
      <c r="J37" s="10">
        <v>300</v>
      </c>
      <c r="K37" s="11">
        <f t="shared" si="2"/>
        <v>100</v>
      </c>
      <c r="L37" s="10">
        <v>160</v>
      </c>
      <c r="M37" s="11">
        <f t="shared" si="3"/>
        <v>53.333333333333336</v>
      </c>
      <c r="N37" s="10">
        <v>72</v>
      </c>
      <c r="O37" s="11">
        <f t="shared" si="4"/>
        <v>24</v>
      </c>
      <c r="P37" s="10">
        <f t="shared" si="5"/>
        <v>1012</v>
      </c>
      <c r="Q37" s="20">
        <f t="shared" si="5"/>
        <v>377.3333333333333</v>
      </c>
      <c r="R37" s="21"/>
      <c r="S37" s="19"/>
      <c r="T37" s="18"/>
      <c r="U37" s="19"/>
    </row>
    <row r="38" spans="1:21" ht="12.75">
      <c r="A38" s="7">
        <v>32</v>
      </c>
      <c r="B38" s="8">
        <v>23</v>
      </c>
      <c r="C38" s="15" t="s">
        <v>62</v>
      </c>
      <c r="D38" s="17">
        <v>411</v>
      </c>
      <c r="E38" s="17" t="s">
        <v>26</v>
      </c>
      <c r="F38" s="10">
        <v>180</v>
      </c>
      <c r="G38" s="11">
        <f t="shared" si="0"/>
        <v>100</v>
      </c>
      <c r="H38" s="10">
        <v>300</v>
      </c>
      <c r="I38" s="11">
        <f t="shared" si="1"/>
        <v>100</v>
      </c>
      <c r="J38" s="10">
        <v>47</v>
      </c>
      <c r="K38" s="11">
        <f t="shared" si="2"/>
        <v>15.666666666666666</v>
      </c>
      <c r="L38" s="10">
        <v>102</v>
      </c>
      <c r="M38" s="11">
        <f t="shared" si="3"/>
        <v>34</v>
      </c>
      <c r="N38" s="10">
        <v>290</v>
      </c>
      <c r="O38" s="11">
        <f t="shared" si="4"/>
        <v>96.66666666666667</v>
      </c>
      <c r="P38" s="10">
        <f t="shared" si="5"/>
        <v>919</v>
      </c>
      <c r="Q38" s="20">
        <f t="shared" si="5"/>
        <v>346.3333333333333</v>
      </c>
      <c r="R38" s="21"/>
      <c r="S38" s="19"/>
      <c r="T38" s="18"/>
      <c r="U38" s="19"/>
    </row>
    <row r="39" spans="1:21" ht="12.75">
      <c r="A39" s="7">
        <v>33</v>
      </c>
      <c r="B39" s="8">
        <v>15</v>
      </c>
      <c r="C39" s="9" t="s">
        <v>63</v>
      </c>
      <c r="D39" s="8">
        <v>2006</v>
      </c>
      <c r="E39" s="8" t="s">
        <v>39</v>
      </c>
      <c r="F39" s="10">
        <v>180</v>
      </c>
      <c r="G39" s="11">
        <f t="shared" si="0"/>
        <v>100</v>
      </c>
      <c r="H39" s="10">
        <v>193</v>
      </c>
      <c r="I39" s="11">
        <f t="shared" si="1"/>
        <v>64.33333333333333</v>
      </c>
      <c r="J39" s="10">
        <v>274</v>
      </c>
      <c r="K39" s="11">
        <f t="shared" si="2"/>
        <v>91.33333333333333</v>
      </c>
      <c r="L39" s="10">
        <v>206</v>
      </c>
      <c r="M39" s="11">
        <f t="shared" si="3"/>
        <v>68.66666666666667</v>
      </c>
      <c r="N39" s="10">
        <v>63</v>
      </c>
      <c r="O39" s="11">
        <f t="shared" si="4"/>
        <v>21</v>
      </c>
      <c r="P39" s="10">
        <f t="shared" si="5"/>
        <v>916</v>
      </c>
      <c r="Q39" s="20">
        <f t="shared" si="5"/>
        <v>345.3333333333333</v>
      </c>
      <c r="R39" s="21"/>
      <c r="S39" s="19"/>
      <c r="T39" s="18"/>
      <c r="U39" s="19"/>
    </row>
    <row r="40" spans="1:21" ht="12.75">
      <c r="A40" s="7">
        <v>34</v>
      </c>
      <c r="B40" s="8">
        <v>29</v>
      </c>
      <c r="C40" s="9" t="s">
        <v>64</v>
      </c>
      <c r="D40" s="8">
        <v>5205</v>
      </c>
      <c r="E40" s="8" t="s">
        <v>43</v>
      </c>
      <c r="F40" s="10">
        <v>180</v>
      </c>
      <c r="G40" s="11">
        <f t="shared" si="0"/>
        <v>100</v>
      </c>
      <c r="H40" s="10">
        <v>300</v>
      </c>
      <c r="I40" s="11">
        <f t="shared" si="1"/>
        <v>100</v>
      </c>
      <c r="J40" s="10">
        <v>211</v>
      </c>
      <c r="K40" s="11">
        <f t="shared" si="2"/>
        <v>70.33333333333333</v>
      </c>
      <c r="L40" s="10">
        <v>107</v>
      </c>
      <c r="M40" s="11">
        <f t="shared" si="3"/>
        <v>35.666666666666664</v>
      </c>
      <c r="N40" s="10">
        <v>104</v>
      </c>
      <c r="O40" s="11">
        <f t="shared" si="4"/>
        <v>34.666666666666664</v>
      </c>
      <c r="P40" s="10">
        <f t="shared" si="5"/>
        <v>902</v>
      </c>
      <c r="Q40" s="20">
        <f t="shared" si="5"/>
        <v>340.6666666666667</v>
      </c>
      <c r="R40" s="21"/>
      <c r="S40" s="19"/>
      <c r="T40" s="18"/>
      <c r="U40" s="19"/>
    </row>
    <row r="41" ht="12.75">
      <c r="B41" s="23"/>
    </row>
    <row r="42" ht="12.75">
      <c r="B42" s="23"/>
    </row>
    <row r="43" ht="12.75">
      <c r="B43" s="23"/>
    </row>
    <row r="44" ht="12.75">
      <c r="B44" s="23"/>
    </row>
    <row r="45" ht="12.75">
      <c r="B45" s="23"/>
    </row>
    <row r="46" ht="12.75">
      <c r="B46" s="23"/>
    </row>
    <row r="47" ht="12.75">
      <c r="B47" s="23"/>
    </row>
    <row r="48" ht="12.75">
      <c r="B48" s="23"/>
    </row>
    <row r="49" ht="12.75">
      <c r="B49" s="23"/>
    </row>
    <row r="50" ht="12.75">
      <c r="B50" s="23"/>
    </row>
    <row r="51" ht="12.75">
      <c r="B51" s="23"/>
    </row>
    <row r="52" ht="12.75">
      <c r="B52" s="18"/>
    </row>
  </sheetData>
  <sheetProtection sheet="1" objects="1" scenarios="1" selectLockedCells="1" selectUnlockedCells="1"/>
  <mergeCells count="22">
    <mergeCell ref="A2:I2"/>
    <mergeCell ref="A4:A6"/>
    <mergeCell ref="B4:B6"/>
    <mergeCell ref="C4:C6"/>
    <mergeCell ref="D4:D6"/>
    <mergeCell ref="E4:E6"/>
    <mergeCell ref="F4:G4"/>
    <mergeCell ref="H4:I4"/>
    <mergeCell ref="J4:K4"/>
    <mergeCell ref="L4:M4"/>
    <mergeCell ref="N4:O4"/>
    <mergeCell ref="P4:Q4"/>
    <mergeCell ref="R4:S4"/>
    <mergeCell ref="T4:U4"/>
    <mergeCell ref="F6:G6"/>
    <mergeCell ref="H6:I6"/>
    <mergeCell ref="J6:K6"/>
    <mergeCell ref="L6:M6"/>
    <mergeCell ref="N6:O6"/>
    <mergeCell ref="P6:Q6"/>
    <mergeCell ref="R6:S6"/>
    <mergeCell ref="T6:U6"/>
  </mergeCells>
  <printOptions/>
  <pageMargins left="0.48" right="0.0374015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7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6.125" style="2" customWidth="1"/>
    <col min="2" max="2" width="4.125" style="0" bestFit="1" customWidth="1"/>
    <col min="3" max="3" width="20.75390625" style="0" bestFit="1" customWidth="1"/>
    <col min="4" max="4" width="11.875" style="0" hidden="1" customWidth="1"/>
    <col min="5" max="5" width="4.875" style="0" bestFit="1" customWidth="1"/>
    <col min="6" max="6" width="5.375" style="3" customWidth="1"/>
    <col min="7" max="7" width="7.75390625" style="0" customWidth="1"/>
    <col min="8" max="8" width="5.375" style="0" customWidth="1"/>
    <col min="9" max="9" width="6.625" style="0" customWidth="1"/>
    <col min="10" max="10" width="5.375" style="0" customWidth="1"/>
    <col min="11" max="11" width="7.75390625" style="0" customWidth="1"/>
    <col min="12" max="12" width="5.125" style="0" customWidth="1"/>
    <col min="13" max="13" width="6.875" style="0" customWidth="1"/>
    <col min="14" max="14" width="5.125" style="0" customWidth="1"/>
    <col min="15" max="15" width="6.875" style="0" customWidth="1"/>
    <col min="16" max="16" width="5.375" style="0" bestFit="1" customWidth="1"/>
    <col min="17" max="17" width="7.75390625" style="0" bestFit="1" customWidth="1"/>
    <col min="18" max="18" width="5.25390625" style="0" customWidth="1"/>
    <col min="19" max="19" width="6.875" style="0" customWidth="1"/>
    <col min="20" max="20" width="5.125" style="0" customWidth="1"/>
    <col min="21" max="21" width="6.75390625" style="0" customWidth="1"/>
  </cols>
  <sheetData>
    <row r="2" spans="1:9" ht="12.75">
      <c r="A2" s="54" t="s">
        <v>65</v>
      </c>
      <c r="B2" s="54"/>
      <c r="C2" s="54"/>
      <c r="D2" s="54"/>
      <c r="E2" s="54"/>
      <c r="F2" s="54"/>
      <c r="G2" s="54"/>
      <c r="H2" s="54"/>
      <c r="I2" s="54"/>
    </row>
    <row r="4" spans="1:21" ht="12.75">
      <c r="A4" s="48" t="s">
        <v>1</v>
      </c>
      <c r="B4" s="48" t="s">
        <v>2</v>
      </c>
      <c r="C4" s="48" t="s">
        <v>3</v>
      </c>
      <c r="D4" s="49" t="s">
        <v>4</v>
      </c>
      <c r="E4" s="48" t="s">
        <v>5</v>
      </c>
      <c r="F4" s="48" t="s">
        <v>6</v>
      </c>
      <c r="G4" s="48"/>
      <c r="H4" s="48" t="s">
        <v>66</v>
      </c>
      <c r="I4" s="48"/>
      <c r="J4" s="48" t="s">
        <v>8</v>
      </c>
      <c r="K4" s="48"/>
      <c r="L4" s="48" t="s">
        <v>9</v>
      </c>
      <c r="M4" s="48"/>
      <c r="N4" s="48" t="s">
        <v>10</v>
      </c>
      <c r="O4" s="48"/>
      <c r="P4" s="48" t="s">
        <v>11</v>
      </c>
      <c r="Q4" s="48"/>
      <c r="R4" s="48" t="s">
        <v>12</v>
      </c>
      <c r="S4" s="48"/>
      <c r="T4" s="48" t="s">
        <v>67</v>
      </c>
      <c r="U4" s="48"/>
    </row>
    <row r="5" spans="1:21" ht="12.75">
      <c r="A5" s="48"/>
      <c r="B5" s="48"/>
      <c r="C5" s="48"/>
      <c r="D5" s="55"/>
      <c r="E5" s="48"/>
      <c r="F5" s="4" t="s">
        <v>14</v>
      </c>
      <c r="G5" s="4" t="s">
        <v>15</v>
      </c>
      <c r="H5" s="4" t="s">
        <v>14</v>
      </c>
      <c r="I5" s="4" t="s">
        <v>15</v>
      </c>
      <c r="J5" s="4" t="s">
        <v>14</v>
      </c>
      <c r="K5" s="4" t="s">
        <v>15</v>
      </c>
      <c r="L5" s="4" t="s">
        <v>14</v>
      </c>
      <c r="M5" s="4" t="s">
        <v>15</v>
      </c>
      <c r="N5" s="4" t="s">
        <v>14</v>
      </c>
      <c r="O5" s="4" t="s">
        <v>15</v>
      </c>
      <c r="P5" s="4" t="s">
        <v>14</v>
      </c>
      <c r="Q5" s="4" t="s">
        <v>15</v>
      </c>
      <c r="R5" s="4" t="s">
        <v>14</v>
      </c>
      <c r="S5" s="4" t="s">
        <v>15</v>
      </c>
      <c r="T5" s="4" t="s">
        <v>14</v>
      </c>
      <c r="U5" s="4" t="s">
        <v>15</v>
      </c>
    </row>
    <row r="6" spans="1:21" ht="12.75">
      <c r="A6" s="49"/>
      <c r="B6" s="49"/>
      <c r="C6" s="49"/>
      <c r="D6" s="56"/>
      <c r="E6" s="49"/>
      <c r="F6" s="49">
        <v>180</v>
      </c>
      <c r="G6" s="49"/>
      <c r="H6" s="49">
        <v>300</v>
      </c>
      <c r="I6" s="49"/>
      <c r="J6" s="49">
        <v>300</v>
      </c>
      <c r="K6" s="49"/>
      <c r="L6" s="49">
        <v>300</v>
      </c>
      <c r="M6" s="49"/>
      <c r="N6" s="49">
        <v>300</v>
      </c>
      <c r="O6" s="49"/>
      <c r="P6" s="50">
        <v>300</v>
      </c>
      <c r="Q6" s="51"/>
      <c r="R6" s="52">
        <v>300</v>
      </c>
      <c r="S6" s="53"/>
      <c r="T6" s="52">
        <v>420</v>
      </c>
      <c r="U6" s="53"/>
    </row>
    <row r="7" spans="1:21" ht="12.75">
      <c r="A7" s="7">
        <v>1</v>
      </c>
      <c r="B7" s="8">
        <v>38</v>
      </c>
      <c r="C7" s="9" t="s">
        <v>68</v>
      </c>
      <c r="D7" s="8" t="s">
        <v>69</v>
      </c>
      <c r="E7" s="8" t="s">
        <v>37</v>
      </c>
      <c r="F7" s="10">
        <v>180</v>
      </c>
      <c r="G7" s="11">
        <f aca="true" t="shared" si="0" ref="G7:G27">F7*100/180</f>
        <v>100</v>
      </c>
      <c r="H7" s="10">
        <v>300</v>
      </c>
      <c r="I7" s="11">
        <f aca="true" t="shared" si="1" ref="I7:I27">H7*100/300</f>
        <v>100</v>
      </c>
      <c r="J7" s="10">
        <v>300</v>
      </c>
      <c r="K7" s="11">
        <f aca="true" t="shared" si="2" ref="K7:K27">J7*100/300</f>
        <v>100</v>
      </c>
      <c r="L7" s="10">
        <v>300</v>
      </c>
      <c r="M7" s="11">
        <f aca="true" t="shared" si="3" ref="M7:M27">L7*100/300</f>
        <v>100</v>
      </c>
      <c r="N7" s="10">
        <v>300</v>
      </c>
      <c r="O7" s="11">
        <f aca="true" t="shared" si="4" ref="O7:O27">N7*100/300</f>
        <v>100</v>
      </c>
      <c r="P7" s="10">
        <f aca="true" t="shared" si="5" ref="P7:Q27">F7+H7+J7+L7+N7</f>
        <v>1380</v>
      </c>
      <c r="Q7" s="12">
        <f t="shared" si="5"/>
        <v>500</v>
      </c>
      <c r="R7" s="13">
        <v>300</v>
      </c>
      <c r="S7" s="14">
        <f>R7*100/300</f>
        <v>100</v>
      </c>
      <c r="T7" s="13">
        <v>254</v>
      </c>
      <c r="U7" s="14">
        <f>T7*100/254</f>
        <v>100</v>
      </c>
    </row>
    <row r="8" spans="1:21" ht="12.75">
      <c r="A8" s="7">
        <v>2</v>
      </c>
      <c r="B8" s="8">
        <v>49</v>
      </c>
      <c r="C8" s="9" t="s">
        <v>70</v>
      </c>
      <c r="D8" s="8">
        <v>678</v>
      </c>
      <c r="E8" s="8" t="s">
        <v>26</v>
      </c>
      <c r="F8" s="10">
        <v>180</v>
      </c>
      <c r="G8" s="11">
        <f t="shared" si="0"/>
        <v>100</v>
      </c>
      <c r="H8" s="10">
        <v>300</v>
      </c>
      <c r="I8" s="11">
        <f t="shared" si="1"/>
        <v>100</v>
      </c>
      <c r="J8" s="10">
        <v>300</v>
      </c>
      <c r="K8" s="11">
        <f t="shared" si="2"/>
        <v>100</v>
      </c>
      <c r="L8" s="10">
        <v>300</v>
      </c>
      <c r="M8" s="11">
        <f t="shared" si="3"/>
        <v>100</v>
      </c>
      <c r="N8" s="10">
        <v>300</v>
      </c>
      <c r="O8" s="11">
        <f t="shared" si="4"/>
        <v>100</v>
      </c>
      <c r="P8" s="10">
        <f t="shared" si="5"/>
        <v>1380</v>
      </c>
      <c r="Q8" s="12">
        <f t="shared" si="5"/>
        <v>500</v>
      </c>
      <c r="R8" s="13">
        <v>300</v>
      </c>
      <c r="S8" s="14">
        <f>R6*100/300</f>
        <v>100</v>
      </c>
      <c r="T8" s="13">
        <v>241</v>
      </c>
      <c r="U8" s="14">
        <f>T8*100/254</f>
        <v>94.88188976377953</v>
      </c>
    </row>
    <row r="9" spans="1:21" ht="12.75">
      <c r="A9" s="7">
        <v>3</v>
      </c>
      <c r="B9" s="8">
        <v>42</v>
      </c>
      <c r="C9" s="9" t="s">
        <v>71</v>
      </c>
      <c r="D9" s="8">
        <v>2007</v>
      </c>
      <c r="E9" s="8" t="s">
        <v>39</v>
      </c>
      <c r="F9" s="10">
        <v>180</v>
      </c>
      <c r="G9" s="11">
        <f t="shared" si="0"/>
        <v>100</v>
      </c>
      <c r="H9" s="10">
        <v>300</v>
      </c>
      <c r="I9" s="11">
        <f t="shared" si="1"/>
        <v>100</v>
      </c>
      <c r="J9" s="10">
        <v>300</v>
      </c>
      <c r="K9" s="11">
        <f t="shared" si="2"/>
        <v>100</v>
      </c>
      <c r="L9" s="10">
        <v>300</v>
      </c>
      <c r="M9" s="11">
        <f t="shared" si="3"/>
        <v>100</v>
      </c>
      <c r="N9" s="10">
        <v>300</v>
      </c>
      <c r="O9" s="11">
        <f t="shared" si="4"/>
        <v>100</v>
      </c>
      <c r="P9" s="10">
        <f t="shared" si="5"/>
        <v>1380</v>
      </c>
      <c r="Q9" s="12">
        <f t="shared" si="5"/>
        <v>500</v>
      </c>
      <c r="R9" s="13">
        <v>300</v>
      </c>
      <c r="S9" s="14">
        <f>R8*100/300</f>
        <v>100</v>
      </c>
      <c r="T9" s="13">
        <v>180</v>
      </c>
      <c r="U9" s="14">
        <f>T9*100/254</f>
        <v>70.86614173228347</v>
      </c>
    </row>
    <row r="10" spans="1:21" ht="12.75">
      <c r="A10" s="7">
        <v>4</v>
      </c>
      <c r="B10" s="8">
        <v>54</v>
      </c>
      <c r="C10" s="9" t="s">
        <v>72</v>
      </c>
      <c r="D10" s="8">
        <v>1834</v>
      </c>
      <c r="E10" s="8" t="s">
        <v>19</v>
      </c>
      <c r="F10" s="10">
        <v>180</v>
      </c>
      <c r="G10" s="11">
        <f t="shared" si="0"/>
        <v>100</v>
      </c>
      <c r="H10" s="10">
        <v>300</v>
      </c>
      <c r="I10" s="11">
        <f t="shared" si="1"/>
        <v>100</v>
      </c>
      <c r="J10" s="10">
        <v>300</v>
      </c>
      <c r="K10" s="11">
        <f t="shared" si="2"/>
        <v>100</v>
      </c>
      <c r="L10" s="10">
        <v>300</v>
      </c>
      <c r="M10" s="11">
        <f t="shared" si="3"/>
        <v>100</v>
      </c>
      <c r="N10" s="10">
        <v>300</v>
      </c>
      <c r="O10" s="11">
        <f t="shared" si="4"/>
        <v>100</v>
      </c>
      <c r="P10" s="10">
        <f t="shared" si="5"/>
        <v>1380</v>
      </c>
      <c r="Q10" s="12">
        <f t="shared" si="5"/>
        <v>500</v>
      </c>
      <c r="R10" s="13">
        <v>300</v>
      </c>
      <c r="S10" s="14">
        <f>R7*100/300</f>
        <v>100</v>
      </c>
      <c r="T10" s="13">
        <v>153</v>
      </c>
      <c r="U10" s="14">
        <f>T10*100/254</f>
        <v>60.23622047244095</v>
      </c>
    </row>
    <row r="11" spans="1:21" ht="12.75">
      <c r="A11" s="7">
        <v>5</v>
      </c>
      <c r="B11" s="8">
        <v>56</v>
      </c>
      <c r="C11" s="15" t="s">
        <v>73</v>
      </c>
      <c r="D11" s="17">
        <v>248</v>
      </c>
      <c r="E11" s="17" t="s">
        <v>19</v>
      </c>
      <c r="F11" s="10">
        <v>180</v>
      </c>
      <c r="G11" s="11">
        <f t="shared" si="0"/>
        <v>100</v>
      </c>
      <c r="H11" s="10">
        <v>300</v>
      </c>
      <c r="I11" s="11">
        <f t="shared" si="1"/>
        <v>100</v>
      </c>
      <c r="J11" s="10">
        <v>300</v>
      </c>
      <c r="K11" s="11">
        <f t="shared" si="2"/>
        <v>100</v>
      </c>
      <c r="L11" s="10">
        <v>300</v>
      </c>
      <c r="M11" s="11">
        <f t="shared" si="3"/>
        <v>100</v>
      </c>
      <c r="N11" s="10">
        <v>253</v>
      </c>
      <c r="O11" s="11">
        <f t="shared" si="4"/>
        <v>84.33333333333333</v>
      </c>
      <c r="P11" s="10">
        <f t="shared" si="5"/>
        <v>1333</v>
      </c>
      <c r="Q11" s="20">
        <f t="shared" si="5"/>
        <v>484.3333333333333</v>
      </c>
      <c r="R11" s="21"/>
      <c r="S11" s="19"/>
      <c r="T11" s="18"/>
      <c r="U11" s="19"/>
    </row>
    <row r="12" spans="1:21" ht="12.75">
      <c r="A12" s="7">
        <v>6</v>
      </c>
      <c r="B12" s="8">
        <v>51</v>
      </c>
      <c r="C12" s="9" t="s">
        <v>74</v>
      </c>
      <c r="D12" s="8">
        <v>499</v>
      </c>
      <c r="E12" s="8" t="s">
        <v>26</v>
      </c>
      <c r="F12" s="10">
        <v>180</v>
      </c>
      <c r="G12" s="11">
        <f t="shared" si="0"/>
        <v>100</v>
      </c>
      <c r="H12" s="10">
        <v>300</v>
      </c>
      <c r="I12" s="11">
        <f t="shared" si="1"/>
        <v>100</v>
      </c>
      <c r="J12" s="10">
        <v>300</v>
      </c>
      <c r="K12" s="11">
        <f t="shared" si="2"/>
        <v>100</v>
      </c>
      <c r="L12" s="10">
        <v>224</v>
      </c>
      <c r="M12" s="11">
        <f t="shared" si="3"/>
        <v>74.66666666666667</v>
      </c>
      <c r="N12" s="10">
        <v>294</v>
      </c>
      <c r="O12" s="11">
        <f t="shared" si="4"/>
        <v>98</v>
      </c>
      <c r="P12" s="10">
        <f t="shared" si="5"/>
        <v>1298</v>
      </c>
      <c r="Q12" s="20">
        <f t="shared" si="5"/>
        <v>472.6666666666667</v>
      </c>
      <c r="R12" s="21"/>
      <c r="S12" s="19"/>
      <c r="T12" s="18"/>
      <c r="U12" s="19"/>
    </row>
    <row r="13" spans="1:21" ht="12.75">
      <c r="A13" s="7">
        <v>7</v>
      </c>
      <c r="B13" s="8">
        <v>46</v>
      </c>
      <c r="C13" s="9" t="s">
        <v>75</v>
      </c>
      <c r="D13" s="8">
        <v>5907</v>
      </c>
      <c r="E13" s="8" t="s">
        <v>17</v>
      </c>
      <c r="F13" s="10">
        <v>180</v>
      </c>
      <c r="G13" s="11">
        <f t="shared" si="0"/>
        <v>100</v>
      </c>
      <c r="H13" s="10">
        <v>300</v>
      </c>
      <c r="I13" s="11">
        <f t="shared" si="1"/>
        <v>100</v>
      </c>
      <c r="J13" s="10">
        <v>300</v>
      </c>
      <c r="K13" s="11">
        <f t="shared" si="2"/>
        <v>100</v>
      </c>
      <c r="L13" s="10">
        <v>300</v>
      </c>
      <c r="M13" s="11">
        <f t="shared" si="3"/>
        <v>100</v>
      </c>
      <c r="N13" s="10">
        <v>204</v>
      </c>
      <c r="O13" s="11">
        <f t="shared" si="4"/>
        <v>68</v>
      </c>
      <c r="P13" s="10">
        <f t="shared" si="5"/>
        <v>1284</v>
      </c>
      <c r="Q13" s="20">
        <f t="shared" si="5"/>
        <v>468</v>
      </c>
      <c r="R13" s="21"/>
      <c r="S13" s="19"/>
      <c r="T13" s="18"/>
      <c r="U13" s="19"/>
    </row>
    <row r="14" spans="1:21" ht="12.75">
      <c r="A14" s="7">
        <v>8</v>
      </c>
      <c r="B14" s="8">
        <v>53</v>
      </c>
      <c r="C14" s="9" t="s">
        <v>76</v>
      </c>
      <c r="D14" s="8">
        <v>46607</v>
      </c>
      <c r="E14" s="8" t="s">
        <v>43</v>
      </c>
      <c r="F14" s="10">
        <v>180</v>
      </c>
      <c r="G14" s="11">
        <f t="shared" si="0"/>
        <v>100</v>
      </c>
      <c r="H14" s="10">
        <v>300</v>
      </c>
      <c r="I14" s="11">
        <f t="shared" si="1"/>
        <v>100</v>
      </c>
      <c r="J14" s="10">
        <v>300</v>
      </c>
      <c r="K14" s="11">
        <f t="shared" si="2"/>
        <v>100</v>
      </c>
      <c r="L14" s="10">
        <v>300</v>
      </c>
      <c r="M14" s="11">
        <f t="shared" si="3"/>
        <v>100</v>
      </c>
      <c r="N14" s="10">
        <v>180</v>
      </c>
      <c r="O14" s="11">
        <f t="shared" si="4"/>
        <v>60</v>
      </c>
      <c r="P14" s="10">
        <f t="shared" si="5"/>
        <v>1260</v>
      </c>
      <c r="Q14" s="20">
        <f t="shared" si="5"/>
        <v>460</v>
      </c>
      <c r="R14" s="21"/>
      <c r="S14" s="19"/>
      <c r="T14" s="18"/>
      <c r="U14" s="19"/>
    </row>
    <row r="15" spans="1:21" ht="12.75">
      <c r="A15" s="7">
        <v>9</v>
      </c>
      <c r="B15" s="8">
        <v>37</v>
      </c>
      <c r="C15" s="16" t="s">
        <v>77</v>
      </c>
      <c r="D15" s="22" t="s">
        <v>78</v>
      </c>
      <c r="E15" s="22" t="s">
        <v>37</v>
      </c>
      <c r="F15" s="10">
        <v>180</v>
      </c>
      <c r="G15" s="11">
        <f t="shared" si="0"/>
        <v>100</v>
      </c>
      <c r="H15" s="10">
        <v>268</v>
      </c>
      <c r="I15" s="11">
        <f t="shared" si="1"/>
        <v>89.33333333333333</v>
      </c>
      <c r="J15" s="10">
        <v>246</v>
      </c>
      <c r="K15" s="11">
        <f t="shared" si="2"/>
        <v>82</v>
      </c>
      <c r="L15" s="10">
        <v>262</v>
      </c>
      <c r="M15" s="11">
        <f t="shared" si="3"/>
        <v>87.33333333333333</v>
      </c>
      <c r="N15" s="10">
        <v>300</v>
      </c>
      <c r="O15" s="11">
        <f t="shared" si="4"/>
        <v>100</v>
      </c>
      <c r="P15" s="10">
        <f t="shared" si="5"/>
        <v>1256</v>
      </c>
      <c r="Q15" s="20">
        <f t="shared" si="5"/>
        <v>458.66666666666663</v>
      </c>
      <c r="R15" s="21"/>
      <c r="S15" s="19"/>
      <c r="T15" s="18"/>
      <c r="U15" s="19"/>
    </row>
    <row r="16" spans="1:21" ht="12.75">
      <c r="A16" s="7">
        <v>9</v>
      </c>
      <c r="B16" s="8">
        <v>40</v>
      </c>
      <c r="C16" s="9" t="s">
        <v>79</v>
      </c>
      <c r="D16" s="8">
        <v>3178</v>
      </c>
      <c r="E16" s="8" t="s">
        <v>28</v>
      </c>
      <c r="F16" s="10">
        <v>180</v>
      </c>
      <c r="G16" s="11">
        <f t="shared" si="0"/>
        <v>100</v>
      </c>
      <c r="H16" s="10">
        <v>300</v>
      </c>
      <c r="I16" s="11">
        <f t="shared" si="1"/>
        <v>100</v>
      </c>
      <c r="J16" s="10">
        <v>300</v>
      </c>
      <c r="K16" s="11">
        <f t="shared" si="2"/>
        <v>100</v>
      </c>
      <c r="L16" s="10">
        <v>176</v>
      </c>
      <c r="M16" s="11">
        <f t="shared" si="3"/>
        <v>58.666666666666664</v>
      </c>
      <c r="N16" s="10">
        <v>300</v>
      </c>
      <c r="O16" s="11">
        <f t="shared" si="4"/>
        <v>100</v>
      </c>
      <c r="P16" s="10">
        <f t="shared" si="5"/>
        <v>1256</v>
      </c>
      <c r="Q16" s="20">
        <f t="shared" si="5"/>
        <v>458.6666666666667</v>
      </c>
      <c r="R16" s="21"/>
      <c r="S16" s="19"/>
      <c r="T16" s="18"/>
      <c r="U16" s="19"/>
    </row>
    <row r="17" spans="1:21" ht="12.75">
      <c r="A17" s="7">
        <v>11</v>
      </c>
      <c r="B17" s="8">
        <v>39</v>
      </c>
      <c r="C17" s="9" t="s">
        <v>80</v>
      </c>
      <c r="D17" s="8">
        <v>3900</v>
      </c>
      <c r="E17" s="8" t="s">
        <v>28</v>
      </c>
      <c r="F17" s="10">
        <v>180</v>
      </c>
      <c r="G17" s="11">
        <f t="shared" si="0"/>
        <v>100</v>
      </c>
      <c r="H17" s="10">
        <v>300</v>
      </c>
      <c r="I17" s="11">
        <f t="shared" si="1"/>
        <v>100</v>
      </c>
      <c r="J17" s="10">
        <v>300</v>
      </c>
      <c r="K17" s="11">
        <f t="shared" si="2"/>
        <v>100</v>
      </c>
      <c r="L17" s="10">
        <v>290</v>
      </c>
      <c r="M17" s="11">
        <f t="shared" si="3"/>
        <v>96.66666666666667</v>
      </c>
      <c r="N17" s="10">
        <v>165</v>
      </c>
      <c r="O17" s="11">
        <f t="shared" si="4"/>
        <v>55</v>
      </c>
      <c r="P17" s="10">
        <f t="shared" si="5"/>
        <v>1235</v>
      </c>
      <c r="Q17" s="20">
        <f t="shared" si="5"/>
        <v>451.6666666666667</v>
      </c>
      <c r="R17" s="21"/>
      <c r="S17" s="19"/>
      <c r="T17" s="18"/>
      <c r="U17" s="19"/>
    </row>
    <row r="18" spans="1:21" ht="12.75">
      <c r="A18" s="7">
        <v>12</v>
      </c>
      <c r="B18" s="8">
        <v>36</v>
      </c>
      <c r="C18" s="9" t="s">
        <v>81</v>
      </c>
      <c r="D18" s="8" t="s">
        <v>82</v>
      </c>
      <c r="E18" s="8" t="s">
        <v>37</v>
      </c>
      <c r="F18" s="10">
        <v>180</v>
      </c>
      <c r="G18" s="11">
        <f>F18*100/180</f>
        <v>100</v>
      </c>
      <c r="H18" s="10">
        <v>300</v>
      </c>
      <c r="I18" s="11">
        <f>H18*100/300</f>
        <v>100</v>
      </c>
      <c r="J18" s="10">
        <v>300</v>
      </c>
      <c r="K18" s="11">
        <f>J18*100/300</f>
        <v>100</v>
      </c>
      <c r="L18" s="10">
        <v>147</v>
      </c>
      <c r="M18" s="11">
        <f>L18*100/300</f>
        <v>49</v>
      </c>
      <c r="N18" s="10">
        <v>300</v>
      </c>
      <c r="O18" s="11">
        <f>N18*100/300</f>
        <v>100</v>
      </c>
      <c r="P18" s="10">
        <f>F18+H18+J18+L18+N18</f>
        <v>1227</v>
      </c>
      <c r="Q18" s="20">
        <f>G18+I18+K18+M18+O18</f>
        <v>449</v>
      </c>
      <c r="R18" s="21"/>
      <c r="S18" s="19"/>
      <c r="T18" s="18"/>
      <c r="U18" s="19"/>
    </row>
    <row r="19" spans="1:21" ht="12.75">
      <c r="A19" s="7">
        <v>13</v>
      </c>
      <c r="B19" s="8">
        <v>41</v>
      </c>
      <c r="C19" s="9" t="s">
        <v>83</v>
      </c>
      <c r="D19" s="8">
        <v>3085</v>
      </c>
      <c r="E19" s="8" t="s">
        <v>28</v>
      </c>
      <c r="F19" s="10">
        <v>180</v>
      </c>
      <c r="G19" s="11">
        <f t="shared" si="0"/>
        <v>100</v>
      </c>
      <c r="H19" s="10">
        <v>300</v>
      </c>
      <c r="I19" s="11">
        <f t="shared" si="1"/>
        <v>100</v>
      </c>
      <c r="J19" s="10">
        <v>300</v>
      </c>
      <c r="K19" s="11">
        <f t="shared" si="2"/>
        <v>100</v>
      </c>
      <c r="L19" s="10">
        <v>300</v>
      </c>
      <c r="M19" s="11">
        <f t="shared" si="3"/>
        <v>100</v>
      </c>
      <c r="N19" s="10">
        <v>132</v>
      </c>
      <c r="O19" s="11">
        <f t="shared" si="4"/>
        <v>44</v>
      </c>
      <c r="P19" s="10">
        <f t="shared" si="5"/>
        <v>1212</v>
      </c>
      <c r="Q19" s="20">
        <f t="shared" si="5"/>
        <v>444</v>
      </c>
      <c r="R19" s="21"/>
      <c r="S19" s="19"/>
      <c r="T19" s="18"/>
      <c r="U19" s="19"/>
    </row>
    <row r="20" spans="1:21" ht="12.75">
      <c r="A20" s="7">
        <v>14</v>
      </c>
      <c r="B20" s="8">
        <v>47</v>
      </c>
      <c r="C20" s="9" t="s">
        <v>84</v>
      </c>
      <c r="D20" s="8">
        <v>4288</v>
      </c>
      <c r="E20" s="8" t="s">
        <v>17</v>
      </c>
      <c r="F20" s="10">
        <v>180</v>
      </c>
      <c r="G20" s="11">
        <f t="shared" si="0"/>
        <v>100</v>
      </c>
      <c r="H20" s="10">
        <v>300</v>
      </c>
      <c r="I20" s="11">
        <f t="shared" si="1"/>
        <v>100</v>
      </c>
      <c r="J20" s="10">
        <v>300</v>
      </c>
      <c r="K20" s="11">
        <f t="shared" si="2"/>
        <v>100</v>
      </c>
      <c r="L20" s="10">
        <v>197</v>
      </c>
      <c r="M20" s="11">
        <f t="shared" si="3"/>
        <v>65.66666666666667</v>
      </c>
      <c r="N20" s="10">
        <v>221</v>
      </c>
      <c r="O20" s="11">
        <f t="shared" si="4"/>
        <v>73.66666666666667</v>
      </c>
      <c r="P20" s="10">
        <f t="shared" si="5"/>
        <v>1198</v>
      </c>
      <c r="Q20" s="20">
        <f t="shared" si="5"/>
        <v>439.33333333333337</v>
      </c>
      <c r="R20" s="21"/>
      <c r="S20" s="19"/>
      <c r="T20" s="18"/>
      <c r="U20" s="19"/>
    </row>
    <row r="21" spans="1:21" ht="12.75">
      <c r="A21" s="7">
        <v>15</v>
      </c>
      <c r="B21" s="8">
        <v>48</v>
      </c>
      <c r="C21" s="9" t="s">
        <v>85</v>
      </c>
      <c r="D21" s="8">
        <v>5493</v>
      </c>
      <c r="E21" s="8" t="s">
        <v>17</v>
      </c>
      <c r="F21" s="10">
        <v>180</v>
      </c>
      <c r="G21" s="11">
        <f t="shared" si="0"/>
        <v>100</v>
      </c>
      <c r="H21" s="10">
        <v>208</v>
      </c>
      <c r="I21" s="11">
        <f t="shared" si="1"/>
        <v>69.33333333333333</v>
      </c>
      <c r="J21" s="10">
        <v>300</v>
      </c>
      <c r="K21" s="11">
        <f t="shared" si="2"/>
        <v>100</v>
      </c>
      <c r="L21" s="10">
        <v>300</v>
      </c>
      <c r="M21" s="11">
        <f t="shared" si="3"/>
        <v>100</v>
      </c>
      <c r="N21" s="10">
        <v>199</v>
      </c>
      <c r="O21" s="11">
        <f t="shared" si="4"/>
        <v>66.33333333333333</v>
      </c>
      <c r="P21" s="10">
        <f t="shared" si="5"/>
        <v>1187</v>
      </c>
      <c r="Q21" s="20">
        <f t="shared" si="5"/>
        <v>435.66666666666663</v>
      </c>
      <c r="R21" s="21"/>
      <c r="S21" s="19"/>
      <c r="T21" s="18"/>
      <c r="U21" s="19"/>
    </row>
    <row r="22" spans="1:21" ht="12.75">
      <c r="A22" s="7">
        <v>16</v>
      </c>
      <c r="B22" s="8">
        <v>55</v>
      </c>
      <c r="C22" s="9" t="s">
        <v>86</v>
      </c>
      <c r="D22" s="8">
        <v>1836</v>
      </c>
      <c r="E22" s="8" t="s">
        <v>19</v>
      </c>
      <c r="F22" s="10">
        <v>180</v>
      </c>
      <c r="G22" s="11">
        <f t="shared" si="0"/>
        <v>100</v>
      </c>
      <c r="H22" s="10">
        <v>300</v>
      </c>
      <c r="I22" s="11">
        <f t="shared" si="1"/>
        <v>100</v>
      </c>
      <c r="J22" s="10">
        <v>300</v>
      </c>
      <c r="K22" s="11">
        <f t="shared" si="2"/>
        <v>100</v>
      </c>
      <c r="L22" s="10">
        <v>175</v>
      </c>
      <c r="M22" s="11">
        <f t="shared" si="3"/>
        <v>58.333333333333336</v>
      </c>
      <c r="N22" s="10">
        <v>185</v>
      </c>
      <c r="O22" s="11">
        <f t="shared" si="4"/>
        <v>61.666666666666664</v>
      </c>
      <c r="P22" s="10">
        <f t="shared" si="5"/>
        <v>1140</v>
      </c>
      <c r="Q22" s="20">
        <f t="shared" si="5"/>
        <v>420</v>
      </c>
      <c r="R22" s="21"/>
      <c r="S22" s="19"/>
      <c r="T22" s="18"/>
      <c r="U22" s="19"/>
    </row>
    <row r="23" spans="1:21" ht="12.75">
      <c r="A23" s="7">
        <v>17</v>
      </c>
      <c r="B23" s="8">
        <v>50</v>
      </c>
      <c r="C23" s="9" t="s">
        <v>87</v>
      </c>
      <c r="D23" s="8">
        <v>153</v>
      </c>
      <c r="E23" s="8" t="s">
        <v>26</v>
      </c>
      <c r="F23" s="10">
        <v>180</v>
      </c>
      <c r="G23" s="11">
        <f t="shared" si="0"/>
        <v>100</v>
      </c>
      <c r="H23" s="10">
        <v>300</v>
      </c>
      <c r="I23" s="11">
        <f t="shared" si="1"/>
        <v>100</v>
      </c>
      <c r="J23" s="10">
        <v>300</v>
      </c>
      <c r="K23" s="11">
        <f t="shared" si="2"/>
        <v>100</v>
      </c>
      <c r="L23" s="10">
        <v>177</v>
      </c>
      <c r="M23" s="11">
        <f t="shared" si="3"/>
        <v>59</v>
      </c>
      <c r="N23" s="10">
        <v>181</v>
      </c>
      <c r="O23" s="11">
        <f t="shared" si="4"/>
        <v>60.333333333333336</v>
      </c>
      <c r="P23" s="10">
        <f t="shared" si="5"/>
        <v>1138</v>
      </c>
      <c r="Q23" s="20">
        <f t="shared" si="5"/>
        <v>419.3333333333333</v>
      </c>
      <c r="R23" s="21"/>
      <c r="S23" s="19"/>
      <c r="T23" s="18"/>
      <c r="U23" s="19"/>
    </row>
    <row r="24" spans="1:21" ht="12.75">
      <c r="A24" s="7">
        <v>18</v>
      </c>
      <c r="B24" s="8">
        <v>45</v>
      </c>
      <c r="C24" s="9" t="s">
        <v>88</v>
      </c>
      <c r="D24" s="8">
        <v>15490</v>
      </c>
      <c r="E24" s="8" t="s">
        <v>41</v>
      </c>
      <c r="F24" s="10">
        <v>180</v>
      </c>
      <c r="G24" s="11">
        <f t="shared" si="0"/>
        <v>100</v>
      </c>
      <c r="H24" s="10">
        <v>252</v>
      </c>
      <c r="I24" s="11">
        <f t="shared" si="1"/>
        <v>84</v>
      </c>
      <c r="J24" s="10">
        <v>300</v>
      </c>
      <c r="K24" s="11">
        <f t="shared" si="2"/>
        <v>100</v>
      </c>
      <c r="L24" s="10">
        <v>92</v>
      </c>
      <c r="M24" s="11">
        <f t="shared" si="3"/>
        <v>30.666666666666668</v>
      </c>
      <c r="N24" s="10">
        <v>299</v>
      </c>
      <c r="O24" s="11">
        <f t="shared" si="4"/>
        <v>99.66666666666667</v>
      </c>
      <c r="P24" s="10">
        <f t="shared" si="5"/>
        <v>1123</v>
      </c>
      <c r="Q24" s="20">
        <f t="shared" si="5"/>
        <v>414.33333333333337</v>
      </c>
      <c r="R24" s="21"/>
      <c r="S24" s="19"/>
      <c r="T24" s="18"/>
      <c r="U24" s="19"/>
    </row>
    <row r="25" spans="1:21" ht="12.75">
      <c r="A25" s="7">
        <v>19</v>
      </c>
      <c r="B25" s="8">
        <v>52</v>
      </c>
      <c r="C25" s="15" t="s">
        <v>89</v>
      </c>
      <c r="D25" s="17">
        <v>39727</v>
      </c>
      <c r="E25" s="17" t="s">
        <v>43</v>
      </c>
      <c r="F25" s="10">
        <v>180</v>
      </c>
      <c r="G25" s="11">
        <f t="shared" si="0"/>
        <v>100</v>
      </c>
      <c r="H25" s="10">
        <v>300</v>
      </c>
      <c r="I25" s="11">
        <f t="shared" si="1"/>
        <v>100</v>
      </c>
      <c r="J25" s="10">
        <v>300</v>
      </c>
      <c r="K25" s="11">
        <f t="shared" si="2"/>
        <v>100</v>
      </c>
      <c r="L25" s="10">
        <v>128</v>
      </c>
      <c r="M25" s="11">
        <f t="shared" si="3"/>
        <v>42.666666666666664</v>
      </c>
      <c r="N25" s="10">
        <v>153</v>
      </c>
      <c r="O25" s="11">
        <f t="shared" si="4"/>
        <v>51</v>
      </c>
      <c r="P25" s="10">
        <f t="shared" si="5"/>
        <v>1061</v>
      </c>
      <c r="Q25" s="20">
        <f t="shared" si="5"/>
        <v>393.6666666666667</v>
      </c>
      <c r="R25" s="21"/>
      <c r="S25" s="19"/>
      <c r="T25" s="18"/>
      <c r="U25" s="19"/>
    </row>
    <row r="26" spans="1:21" ht="12.75">
      <c r="A26" s="7">
        <v>20</v>
      </c>
      <c r="B26" s="8">
        <v>44</v>
      </c>
      <c r="C26" s="9" t="s">
        <v>90</v>
      </c>
      <c r="D26" s="8">
        <v>2519</v>
      </c>
      <c r="E26" s="8" t="s">
        <v>39</v>
      </c>
      <c r="F26" s="10">
        <v>180</v>
      </c>
      <c r="G26" s="11">
        <f t="shared" si="0"/>
        <v>100</v>
      </c>
      <c r="H26" s="10">
        <v>246</v>
      </c>
      <c r="I26" s="11">
        <f t="shared" si="1"/>
        <v>82</v>
      </c>
      <c r="J26" s="10">
        <v>300</v>
      </c>
      <c r="K26" s="11">
        <f t="shared" si="2"/>
        <v>100</v>
      </c>
      <c r="L26" s="10">
        <v>142</v>
      </c>
      <c r="M26" s="11">
        <f t="shared" si="3"/>
        <v>47.333333333333336</v>
      </c>
      <c r="N26" s="10">
        <v>142</v>
      </c>
      <c r="O26" s="11">
        <f t="shared" si="4"/>
        <v>47.333333333333336</v>
      </c>
      <c r="P26" s="10">
        <f t="shared" si="5"/>
        <v>1010</v>
      </c>
      <c r="Q26" s="20">
        <f t="shared" si="5"/>
        <v>376.66666666666663</v>
      </c>
      <c r="R26" s="21"/>
      <c r="S26" s="19"/>
      <c r="T26" s="18"/>
      <c r="U26" s="19"/>
    </row>
    <row r="27" spans="1:21" ht="12.75">
      <c r="A27" s="7">
        <v>21</v>
      </c>
      <c r="B27" s="8">
        <v>43</v>
      </c>
      <c r="C27" s="9" t="s">
        <v>91</v>
      </c>
      <c r="D27" s="8">
        <v>2664</v>
      </c>
      <c r="E27" s="8" t="s">
        <v>39</v>
      </c>
      <c r="F27" s="10">
        <v>180</v>
      </c>
      <c r="G27" s="11">
        <f t="shared" si="0"/>
        <v>100</v>
      </c>
      <c r="H27" s="10">
        <v>246</v>
      </c>
      <c r="I27" s="11">
        <f t="shared" si="1"/>
        <v>82</v>
      </c>
      <c r="J27" s="10">
        <v>194</v>
      </c>
      <c r="K27" s="11">
        <f t="shared" si="2"/>
        <v>64.66666666666667</v>
      </c>
      <c r="L27" s="10">
        <v>231</v>
      </c>
      <c r="M27" s="11">
        <f t="shared" si="3"/>
        <v>77</v>
      </c>
      <c r="N27" s="10">
        <v>98</v>
      </c>
      <c r="O27" s="11">
        <f t="shared" si="4"/>
        <v>32.666666666666664</v>
      </c>
      <c r="P27" s="10">
        <f t="shared" si="5"/>
        <v>949</v>
      </c>
      <c r="Q27" s="20">
        <f t="shared" si="5"/>
        <v>356.33333333333337</v>
      </c>
      <c r="R27" s="21"/>
      <c r="S27" s="19"/>
      <c r="T27" s="18"/>
      <c r="U27" s="19"/>
    </row>
  </sheetData>
  <sheetProtection sheet="1" objects="1" scenarios="1" selectLockedCells="1" selectUnlockedCells="1"/>
  <mergeCells count="22">
    <mergeCell ref="A2:I2"/>
    <mergeCell ref="A4:A6"/>
    <mergeCell ref="B4:B6"/>
    <mergeCell ref="C4:C6"/>
    <mergeCell ref="D4:D6"/>
    <mergeCell ref="E4:E6"/>
    <mergeCell ref="F4:G4"/>
    <mergeCell ref="H4:I4"/>
    <mergeCell ref="J4:K4"/>
    <mergeCell ref="L4:M4"/>
    <mergeCell ref="N4:O4"/>
    <mergeCell ref="P4:Q4"/>
    <mergeCell ref="R4:S4"/>
    <mergeCell ref="T4:U4"/>
    <mergeCell ref="F6:G6"/>
    <mergeCell ref="H6:I6"/>
    <mergeCell ref="J6:K6"/>
    <mergeCell ref="L6:M6"/>
    <mergeCell ref="N6:O6"/>
    <mergeCell ref="P6:Q6"/>
    <mergeCell ref="R6:S6"/>
    <mergeCell ref="T6:U6"/>
  </mergeCells>
  <printOptions/>
  <pageMargins left="0.58" right="0.0374015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39"/>
  <sheetViews>
    <sheetView workbookViewId="0" topLeftCell="B1">
      <selection activeCell="D11" sqref="D11"/>
    </sheetView>
  </sheetViews>
  <sheetFormatPr defaultColWidth="9.00390625" defaultRowHeight="12.75"/>
  <cols>
    <col min="1" max="1" width="9.125" style="0" hidden="1" customWidth="1"/>
    <col min="2" max="2" width="12.875" style="0" bestFit="1" customWidth="1"/>
    <col min="3" max="3" width="4.00390625" style="0" bestFit="1" customWidth="1"/>
    <col min="4" max="4" width="22.625" style="0" bestFit="1" customWidth="1"/>
    <col min="5" max="5" width="11.00390625" style="0" hidden="1" customWidth="1"/>
    <col min="6" max="6" width="5.25390625" style="0" bestFit="1" customWidth="1"/>
    <col min="7" max="7" width="5.00390625" style="0" hidden="1" customWidth="1"/>
    <col min="8" max="8" width="6.625" style="0" hidden="1" customWidth="1"/>
    <col min="9" max="9" width="5.00390625" style="0" hidden="1" customWidth="1"/>
    <col min="10" max="10" width="6.625" style="0" hidden="1" customWidth="1"/>
    <col min="11" max="11" width="5.00390625" style="0" hidden="1" customWidth="1"/>
    <col min="12" max="12" width="6.625" style="0" hidden="1" customWidth="1"/>
    <col min="13" max="13" width="5.00390625" style="0" hidden="1" customWidth="1"/>
    <col min="14" max="14" width="6.625" style="0" hidden="1" customWidth="1"/>
    <col min="15" max="15" width="5.00390625" style="0" hidden="1" customWidth="1"/>
    <col min="16" max="16" width="6.625" style="0" hidden="1" customWidth="1"/>
    <col min="17" max="17" width="5.625" style="0" hidden="1" customWidth="1"/>
    <col min="18" max="18" width="19.75390625" style="0" bestFit="1" customWidth="1"/>
    <col min="19" max="19" width="9.125" style="1" customWidth="1"/>
    <col min="20" max="20" width="10.625" style="0" customWidth="1"/>
  </cols>
  <sheetData>
    <row r="2" ht="12.75">
      <c r="C2" s="2" t="s">
        <v>92</v>
      </c>
    </row>
    <row r="4" spans="2:20" ht="12.75">
      <c r="B4" s="68" t="s">
        <v>93</v>
      </c>
      <c r="C4" s="68" t="s">
        <v>2</v>
      </c>
      <c r="D4" s="68" t="s">
        <v>3</v>
      </c>
      <c r="E4" s="49" t="s">
        <v>4</v>
      </c>
      <c r="F4" s="68" t="s">
        <v>5</v>
      </c>
      <c r="G4" s="48" t="s">
        <v>94</v>
      </c>
      <c r="H4" s="48"/>
      <c r="I4" s="48" t="s">
        <v>95</v>
      </c>
      <c r="J4" s="48"/>
      <c r="K4" s="48" t="s">
        <v>96</v>
      </c>
      <c r="L4" s="48"/>
      <c r="M4" s="48" t="s">
        <v>97</v>
      </c>
      <c r="N4" s="48"/>
      <c r="O4" s="48" t="s">
        <v>98</v>
      </c>
      <c r="P4" s="52"/>
      <c r="Q4" s="66"/>
      <c r="R4" s="67"/>
      <c r="S4" s="24"/>
      <c r="T4" s="25"/>
    </row>
    <row r="5" spans="2:20" ht="12.75">
      <c r="B5" s="69"/>
      <c r="C5" s="69"/>
      <c r="D5" s="69"/>
      <c r="E5" s="55"/>
      <c r="F5" s="69"/>
      <c r="G5" s="4" t="s">
        <v>14</v>
      </c>
      <c r="H5" s="4" t="s">
        <v>15</v>
      </c>
      <c r="I5" s="4" t="s">
        <v>14</v>
      </c>
      <c r="J5" s="4" t="s">
        <v>15</v>
      </c>
      <c r="K5" s="4" t="s">
        <v>14</v>
      </c>
      <c r="L5" s="4" t="s">
        <v>15</v>
      </c>
      <c r="M5" s="4" t="s">
        <v>14</v>
      </c>
      <c r="N5" s="4" t="s">
        <v>15</v>
      </c>
      <c r="O5" s="4" t="s">
        <v>14</v>
      </c>
      <c r="P5" s="6" t="s">
        <v>15</v>
      </c>
      <c r="Q5" s="26"/>
      <c r="R5" s="27" t="s">
        <v>99</v>
      </c>
      <c r="S5" s="28" t="s">
        <v>100</v>
      </c>
      <c r="T5" s="5" t="s">
        <v>101</v>
      </c>
    </row>
    <row r="6" spans="2:20" ht="12.75">
      <c r="B6" s="70"/>
      <c r="C6" s="70"/>
      <c r="D6" s="70"/>
      <c r="E6" s="56"/>
      <c r="F6" s="70"/>
      <c r="G6" s="49">
        <v>180</v>
      </c>
      <c r="H6" s="49"/>
      <c r="I6" s="49">
        <v>300</v>
      </c>
      <c r="J6" s="49"/>
      <c r="K6" s="49">
        <v>300</v>
      </c>
      <c r="L6" s="49"/>
      <c r="M6" s="49">
        <v>300</v>
      </c>
      <c r="N6" s="49"/>
      <c r="O6" s="49">
        <v>300</v>
      </c>
      <c r="P6" s="66"/>
      <c r="Q6" s="29"/>
      <c r="R6" s="30"/>
      <c r="S6" s="31"/>
      <c r="T6" s="32" t="s">
        <v>102</v>
      </c>
    </row>
    <row r="7" spans="2:20" ht="12.75">
      <c r="B7" s="57">
        <v>1</v>
      </c>
      <c r="C7" s="8">
        <v>8</v>
      </c>
      <c r="D7" s="9" t="s">
        <v>31</v>
      </c>
      <c r="E7" s="8">
        <v>193</v>
      </c>
      <c r="F7" s="60" t="s">
        <v>24</v>
      </c>
      <c r="G7" s="10">
        <v>180</v>
      </c>
      <c r="H7" s="11">
        <f aca="true" t="shared" si="0" ref="H7:H39">G7*100/180</f>
        <v>100</v>
      </c>
      <c r="I7" s="10">
        <v>300</v>
      </c>
      <c r="J7" s="11">
        <f aca="true" t="shared" si="1" ref="J7:J39">I7*100/300</f>
        <v>100</v>
      </c>
      <c r="K7" s="10">
        <v>300</v>
      </c>
      <c r="L7" s="11">
        <f aca="true" t="shared" si="2" ref="L7:L39">K7*100/300</f>
        <v>100</v>
      </c>
      <c r="M7" s="10">
        <v>300</v>
      </c>
      <c r="N7" s="11">
        <f aca="true" t="shared" si="3" ref="N7:N39">M7*100/300</f>
        <v>100</v>
      </c>
      <c r="O7" s="10">
        <v>300</v>
      </c>
      <c r="P7" s="11">
        <f aca="true" t="shared" si="4" ref="P7:P39">O7*100/300</f>
        <v>100</v>
      </c>
      <c r="Q7" s="33">
        <f aca="true" t="shared" si="5" ref="Q7:R22">G7+I7+K7+M7+O7</f>
        <v>1380</v>
      </c>
      <c r="R7" s="34">
        <f t="shared" si="5"/>
        <v>500</v>
      </c>
      <c r="S7" s="35"/>
      <c r="T7" s="36"/>
    </row>
    <row r="8" spans="2:20" ht="12.75">
      <c r="B8" s="58"/>
      <c r="C8" s="8">
        <v>9</v>
      </c>
      <c r="D8" s="9" t="s">
        <v>23</v>
      </c>
      <c r="E8" s="8">
        <v>300</v>
      </c>
      <c r="F8" s="61"/>
      <c r="G8" s="10">
        <v>180</v>
      </c>
      <c r="H8" s="11">
        <f t="shared" si="0"/>
        <v>100</v>
      </c>
      <c r="I8" s="10">
        <v>300</v>
      </c>
      <c r="J8" s="11">
        <f t="shared" si="1"/>
        <v>100</v>
      </c>
      <c r="K8" s="10">
        <v>300</v>
      </c>
      <c r="L8" s="11">
        <f t="shared" si="2"/>
        <v>100</v>
      </c>
      <c r="M8" s="10">
        <v>300</v>
      </c>
      <c r="N8" s="11">
        <f t="shared" si="3"/>
        <v>100</v>
      </c>
      <c r="O8" s="10">
        <v>300</v>
      </c>
      <c r="P8" s="11">
        <f t="shared" si="4"/>
        <v>100</v>
      </c>
      <c r="Q8" s="10">
        <f t="shared" si="5"/>
        <v>1380</v>
      </c>
      <c r="R8" s="37">
        <f t="shared" si="5"/>
        <v>500</v>
      </c>
      <c r="S8" s="38">
        <v>1500</v>
      </c>
      <c r="T8" s="39">
        <v>24</v>
      </c>
    </row>
    <row r="9" spans="2:20" ht="12.75">
      <c r="B9" s="59"/>
      <c r="C9" s="8">
        <v>10</v>
      </c>
      <c r="D9" s="9" t="s">
        <v>32</v>
      </c>
      <c r="E9" s="8">
        <v>380</v>
      </c>
      <c r="F9" s="62"/>
      <c r="G9" s="10">
        <v>180</v>
      </c>
      <c r="H9" s="11">
        <f t="shared" si="0"/>
        <v>100</v>
      </c>
      <c r="I9" s="10">
        <v>300</v>
      </c>
      <c r="J9" s="11">
        <f t="shared" si="1"/>
        <v>100</v>
      </c>
      <c r="K9" s="10">
        <v>300</v>
      </c>
      <c r="L9" s="11">
        <f t="shared" si="2"/>
        <v>100</v>
      </c>
      <c r="M9" s="10">
        <v>300</v>
      </c>
      <c r="N9" s="11">
        <f t="shared" si="3"/>
        <v>100</v>
      </c>
      <c r="O9" s="10">
        <v>300</v>
      </c>
      <c r="P9" s="11">
        <f t="shared" si="4"/>
        <v>100</v>
      </c>
      <c r="Q9" s="10">
        <f t="shared" si="5"/>
        <v>1380</v>
      </c>
      <c r="R9" s="37">
        <f t="shared" si="5"/>
        <v>500</v>
      </c>
      <c r="S9" s="40"/>
      <c r="T9" s="41"/>
    </row>
    <row r="10" spans="2:20" ht="12.75">
      <c r="B10" s="57">
        <v>2</v>
      </c>
      <c r="C10" s="8">
        <v>33</v>
      </c>
      <c r="D10" s="15" t="s">
        <v>20</v>
      </c>
      <c r="E10" s="17">
        <v>33673</v>
      </c>
      <c r="F10" s="63" t="s">
        <v>21</v>
      </c>
      <c r="G10" s="10">
        <v>180</v>
      </c>
      <c r="H10" s="11">
        <f t="shared" si="0"/>
        <v>100</v>
      </c>
      <c r="I10" s="10">
        <v>300</v>
      </c>
      <c r="J10" s="11">
        <f t="shared" si="1"/>
        <v>100</v>
      </c>
      <c r="K10" s="10">
        <v>300</v>
      </c>
      <c r="L10" s="11">
        <f t="shared" si="2"/>
        <v>100</v>
      </c>
      <c r="M10" s="10">
        <v>300</v>
      </c>
      <c r="N10" s="11">
        <f t="shared" si="3"/>
        <v>100</v>
      </c>
      <c r="O10" s="10">
        <v>300</v>
      </c>
      <c r="P10" s="11">
        <f t="shared" si="4"/>
        <v>100</v>
      </c>
      <c r="Q10" s="10">
        <f t="shared" si="5"/>
        <v>1380</v>
      </c>
      <c r="R10" s="37">
        <f t="shared" si="5"/>
        <v>500</v>
      </c>
      <c r="S10" s="35"/>
      <c r="T10" s="36"/>
    </row>
    <row r="11" spans="2:20" ht="12.75">
      <c r="B11" s="58"/>
      <c r="C11" s="8">
        <v>34</v>
      </c>
      <c r="D11" s="15" t="s">
        <v>47</v>
      </c>
      <c r="E11" s="17">
        <v>84018</v>
      </c>
      <c r="F11" s="64"/>
      <c r="G11" s="10">
        <v>180</v>
      </c>
      <c r="H11" s="11">
        <f t="shared" si="0"/>
        <v>100</v>
      </c>
      <c r="I11" s="10">
        <v>256</v>
      </c>
      <c r="J11" s="11">
        <f t="shared" si="1"/>
        <v>85.33333333333333</v>
      </c>
      <c r="K11" s="10">
        <v>300</v>
      </c>
      <c r="L11" s="11">
        <f t="shared" si="2"/>
        <v>100</v>
      </c>
      <c r="M11" s="10">
        <v>300</v>
      </c>
      <c r="N11" s="11">
        <f t="shared" si="3"/>
        <v>100</v>
      </c>
      <c r="O11" s="10">
        <v>300</v>
      </c>
      <c r="P11" s="11">
        <f t="shared" si="4"/>
        <v>100</v>
      </c>
      <c r="Q11" s="10">
        <f t="shared" si="5"/>
        <v>1336</v>
      </c>
      <c r="R11" s="37">
        <f t="shared" si="5"/>
        <v>485.3333333333333</v>
      </c>
      <c r="S11" s="38">
        <v>1485.33</v>
      </c>
      <c r="T11" s="39">
        <v>29</v>
      </c>
    </row>
    <row r="12" spans="2:20" ht="12.75">
      <c r="B12" s="59"/>
      <c r="C12" s="8">
        <v>35</v>
      </c>
      <c r="D12" s="15" t="s">
        <v>29</v>
      </c>
      <c r="E12" s="17">
        <v>94350</v>
      </c>
      <c r="F12" s="65"/>
      <c r="G12" s="10">
        <v>180</v>
      </c>
      <c r="H12" s="11">
        <f t="shared" si="0"/>
        <v>100</v>
      </c>
      <c r="I12" s="10">
        <v>300</v>
      </c>
      <c r="J12" s="11">
        <f t="shared" si="1"/>
        <v>100</v>
      </c>
      <c r="K12" s="10">
        <v>300</v>
      </c>
      <c r="L12" s="11">
        <f t="shared" si="2"/>
        <v>100</v>
      </c>
      <c r="M12" s="10">
        <v>300</v>
      </c>
      <c r="N12" s="11">
        <f t="shared" si="3"/>
        <v>100</v>
      </c>
      <c r="O12" s="10">
        <v>300</v>
      </c>
      <c r="P12" s="11">
        <f t="shared" si="4"/>
        <v>100</v>
      </c>
      <c r="Q12" s="10">
        <f t="shared" si="5"/>
        <v>1380</v>
      </c>
      <c r="R12" s="37">
        <f t="shared" si="5"/>
        <v>500</v>
      </c>
      <c r="S12" s="40"/>
      <c r="T12" s="41"/>
    </row>
    <row r="13" spans="2:20" ht="12.75">
      <c r="B13" s="57">
        <v>3</v>
      </c>
      <c r="C13" s="8">
        <v>30</v>
      </c>
      <c r="D13" s="9" t="s">
        <v>22</v>
      </c>
      <c r="E13" s="8">
        <v>1804</v>
      </c>
      <c r="F13" s="60" t="s">
        <v>19</v>
      </c>
      <c r="G13" s="10">
        <v>180</v>
      </c>
      <c r="H13" s="11">
        <f t="shared" si="0"/>
        <v>100</v>
      </c>
      <c r="I13" s="10">
        <v>300</v>
      </c>
      <c r="J13" s="11">
        <f t="shared" si="1"/>
        <v>100</v>
      </c>
      <c r="K13" s="10">
        <v>300</v>
      </c>
      <c r="L13" s="11">
        <f t="shared" si="2"/>
        <v>100</v>
      </c>
      <c r="M13" s="10">
        <v>300</v>
      </c>
      <c r="N13" s="11">
        <f t="shared" si="3"/>
        <v>100</v>
      </c>
      <c r="O13" s="10">
        <v>300</v>
      </c>
      <c r="P13" s="11">
        <f t="shared" si="4"/>
        <v>100</v>
      </c>
      <c r="Q13" s="10">
        <f t="shared" si="5"/>
        <v>1380</v>
      </c>
      <c r="R13" s="37">
        <f t="shared" si="5"/>
        <v>500</v>
      </c>
      <c r="S13" s="35"/>
      <c r="T13" s="36"/>
    </row>
    <row r="14" spans="2:20" ht="12.75">
      <c r="B14" s="58"/>
      <c r="C14" s="8">
        <v>31</v>
      </c>
      <c r="D14" s="15" t="s">
        <v>18</v>
      </c>
      <c r="E14" s="16">
        <v>5201</v>
      </c>
      <c r="F14" s="61"/>
      <c r="G14" s="10">
        <v>180</v>
      </c>
      <c r="H14" s="11">
        <f t="shared" si="0"/>
        <v>100</v>
      </c>
      <c r="I14" s="10">
        <v>300</v>
      </c>
      <c r="J14" s="11">
        <f t="shared" si="1"/>
        <v>100</v>
      </c>
      <c r="K14" s="10">
        <v>300</v>
      </c>
      <c r="L14" s="11">
        <f t="shared" si="2"/>
        <v>100</v>
      </c>
      <c r="M14" s="10">
        <v>300</v>
      </c>
      <c r="N14" s="11">
        <f t="shared" si="3"/>
        <v>100</v>
      </c>
      <c r="O14" s="10">
        <v>300</v>
      </c>
      <c r="P14" s="11">
        <f t="shared" si="4"/>
        <v>100</v>
      </c>
      <c r="Q14" s="10">
        <f t="shared" si="5"/>
        <v>1380</v>
      </c>
      <c r="R14" s="37">
        <f t="shared" si="5"/>
        <v>500</v>
      </c>
      <c r="S14" s="38">
        <v>1456</v>
      </c>
      <c r="T14" s="39">
        <v>29</v>
      </c>
    </row>
    <row r="15" spans="2:20" ht="12.75">
      <c r="B15" s="59"/>
      <c r="C15" s="8">
        <v>32</v>
      </c>
      <c r="D15" s="15" t="s">
        <v>52</v>
      </c>
      <c r="E15" s="16">
        <v>1811</v>
      </c>
      <c r="F15" s="62"/>
      <c r="G15" s="10">
        <v>180</v>
      </c>
      <c r="H15" s="11">
        <f t="shared" si="0"/>
        <v>100</v>
      </c>
      <c r="I15" s="10">
        <v>300</v>
      </c>
      <c r="J15" s="11">
        <f t="shared" si="1"/>
        <v>100</v>
      </c>
      <c r="K15" s="10">
        <v>300</v>
      </c>
      <c r="L15" s="11">
        <f t="shared" si="2"/>
        <v>100</v>
      </c>
      <c r="M15" s="10">
        <v>168</v>
      </c>
      <c r="N15" s="11">
        <f t="shared" si="3"/>
        <v>56</v>
      </c>
      <c r="O15" s="10">
        <v>300</v>
      </c>
      <c r="P15" s="11">
        <f t="shared" si="4"/>
        <v>100</v>
      </c>
      <c r="Q15" s="10">
        <f t="shared" si="5"/>
        <v>1248</v>
      </c>
      <c r="R15" s="37">
        <f t="shared" si="5"/>
        <v>456</v>
      </c>
      <c r="S15" s="40"/>
      <c r="T15" s="41"/>
    </row>
    <row r="16" spans="2:20" ht="12.75">
      <c r="B16" s="57">
        <v>4</v>
      </c>
      <c r="C16" s="8">
        <v>5</v>
      </c>
      <c r="D16" s="9" t="s">
        <v>35</v>
      </c>
      <c r="E16" s="8" t="s">
        <v>36</v>
      </c>
      <c r="F16" s="60" t="s">
        <v>37</v>
      </c>
      <c r="G16" s="10">
        <v>180</v>
      </c>
      <c r="H16" s="11">
        <f t="shared" si="0"/>
        <v>100</v>
      </c>
      <c r="I16" s="10">
        <v>300</v>
      </c>
      <c r="J16" s="11">
        <f t="shared" si="1"/>
        <v>100</v>
      </c>
      <c r="K16" s="10">
        <v>300</v>
      </c>
      <c r="L16" s="11">
        <f t="shared" si="2"/>
        <v>100</v>
      </c>
      <c r="M16" s="10">
        <v>289</v>
      </c>
      <c r="N16" s="11">
        <f t="shared" si="3"/>
        <v>96.33333333333333</v>
      </c>
      <c r="O16" s="10">
        <v>300</v>
      </c>
      <c r="P16" s="11">
        <f t="shared" si="4"/>
        <v>100</v>
      </c>
      <c r="Q16" s="10">
        <f t="shared" si="5"/>
        <v>1369</v>
      </c>
      <c r="R16" s="37">
        <f t="shared" si="5"/>
        <v>496.3333333333333</v>
      </c>
      <c r="S16" s="35"/>
      <c r="T16" s="36"/>
    </row>
    <row r="17" spans="2:20" ht="12.75">
      <c r="B17" s="58"/>
      <c r="C17" s="8">
        <v>6</v>
      </c>
      <c r="D17" s="9" t="s">
        <v>45</v>
      </c>
      <c r="E17" s="8" t="s">
        <v>46</v>
      </c>
      <c r="F17" s="61"/>
      <c r="G17" s="10">
        <v>180</v>
      </c>
      <c r="H17" s="11">
        <f t="shared" si="0"/>
        <v>100</v>
      </c>
      <c r="I17" s="10">
        <v>300</v>
      </c>
      <c r="J17" s="11">
        <f t="shared" si="1"/>
        <v>100</v>
      </c>
      <c r="K17" s="10">
        <v>300</v>
      </c>
      <c r="L17" s="11">
        <f t="shared" si="2"/>
        <v>100</v>
      </c>
      <c r="M17" s="10">
        <v>300</v>
      </c>
      <c r="N17" s="11">
        <f t="shared" si="3"/>
        <v>100</v>
      </c>
      <c r="O17" s="10">
        <v>261</v>
      </c>
      <c r="P17" s="11">
        <f t="shared" si="4"/>
        <v>87</v>
      </c>
      <c r="Q17" s="10">
        <f t="shared" si="5"/>
        <v>1341</v>
      </c>
      <c r="R17" s="37">
        <f t="shared" si="5"/>
        <v>487</v>
      </c>
      <c r="S17" s="38">
        <v>1433</v>
      </c>
      <c r="T17" s="39">
        <v>53</v>
      </c>
    </row>
    <row r="18" spans="2:20" ht="12.75">
      <c r="B18" s="59"/>
      <c r="C18" s="8">
        <v>7</v>
      </c>
      <c r="D18" s="9" t="s">
        <v>54</v>
      </c>
      <c r="E18" s="8" t="s">
        <v>55</v>
      </c>
      <c r="F18" s="62"/>
      <c r="G18" s="10">
        <v>180</v>
      </c>
      <c r="H18" s="11">
        <f t="shared" si="0"/>
        <v>100</v>
      </c>
      <c r="I18" s="10">
        <v>300</v>
      </c>
      <c r="J18" s="11">
        <f t="shared" si="1"/>
        <v>100</v>
      </c>
      <c r="K18" s="10">
        <v>300</v>
      </c>
      <c r="L18" s="11">
        <f t="shared" si="2"/>
        <v>100</v>
      </c>
      <c r="M18" s="10">
        <v>149</v>
      </c>
      <c r="N18" s="11">
        <f t="shared" si="3"/>
        <v>49.666666666666664</v>
      </c>
      <c r="O18" s="10">
        <v>300</v>
      </c>
      <c r="P18" s="11">
        <f t="shared" si="4"/>
        <v>100</v>
      </c>
      <c r="Q18" s="10">
        <f t="shared" si="5"/>
        <v>1229</v>
      </c>
      <c r="R18" s="37">
        <f t="shared" si="5"/>
        <v>449.6666666666667</v>
      </c>
      <c r="S18" s="40"/>
      <c r="T18" s="41"/>
    </row>
    <row r="19" spans="2:20" ht="12.75">
      <c r="B19" s="57">
        <v>5</v>
      </c>
      <c r="C19" s="8">
        <v>11</v>
      </c>
      <c r="D19" s="9" t="s">
        <v>48</v>
      </c>
      <c r="E19" s="8">
        <v>201</v>
      </c>
      <c r="F19" s="60" t="s">
        <v>28</v>
      </c>
      <c r="G19" s="10">
        <v>180</v>
      </c>
      <c r="H19" s="11">
        <f t="shared" si="0"/>
        <v>100</v>
      </c>
      <c r="I19" s="10">
        <v>300</v>
      </c>
      <c r="J19" s="11">
        <f t="shared" si="1"/>
        <v>100</v>
      </c>
      <c r="K19" s="10">
        <v>300</v>
      </c>
      <c r="L19" s="11">
        <f t="shared" si="2"/>
        <v>100</v>
      </c>
      <c r="M19" s="10">
        <v>247</v>
      </c>
      <c r="N19" s="11">
        <f t="shared" si="3"/>
        <v>82.33333333333333</v>
      </c>
      <c r="O19" s="10">
        <v>284</v>
      </c>
      <c r="P19" s="11">
        <f t="shared" si="4"/>
        <v>94.66666666666667</v>
      </c>
      <c r="Q19" s="10">
        <f t="shared" si="5"/>
        <v>1311</v>
      </c>
      <c r="R19" s="37">
        <f t="shared" si="5"/>
        <v>477</v>
      </c>
      <c r="S19" s="35"/>
      <c r="T19" s="36"/>
    </row>
    <row r="20" spans="2:20" ht="12.75">
      <c r="B20" s="58"/>
      <c r="C20" s="8">
        <v>12</v>
      </c>
      <c r="D20" s="9" t="s">
        <v>60</v>
      </c>
      <c r="E20" s="8">
        <v>1854</v>
      </c>
      <c r="F20" s="61"/>
      <c r="G20" s="10">
        <v>179</v>
      </c>
      <c r="H20" s="11">
        <f t="shared" si="0"/>
        <v>99.44444444444444</v>
      </c>
      <c r="I20" s="10">
        <v>232</v>
      </c>
      <c r="J20" s="11">
        <f t="shared" si="1"/>
        <v>77.33333333333333</v>
      </c>
      <c r="K20" s="10">
        <v>300</v>
      </c>
      <c r="L20" s="11">
        <f t="shared" si="2"/>
        <v>100</v>
      </c>
      <c r="M20" s="10">
        <v>161</v>
      </c>
      <c r="N20" s="11">
        <f t="shared" si="3"/>
        <v>53.666666666666664</v>
      </c>
      <c r="O20" s="10">
        <v>153</v>
      </c>
      <c r="P20" s="11">
        <f t="shared" si="4"/>
        <v>51</v>
      </c>
      <c r="Q20" s="10">
        <f t="shared" si="5"/>
        <v>1025</v>
      </c>
      <c r="R20" s="37">
        <f t="shared" si="5"/>
        <v>381.44444444444446</v>
      </c>
      <c r="S20" s="38">
        <v>1358.44</v>
      </c>
      <c r="T20" s="39">
        <v>56</v>
      </c>
    </row>
    <row r="21" spans="2:24" ht="12.75">
      <c r="B21" s="59"/>
      <c r="C21" s="8">
        <v>13</v>
      </c>
      <c r="D21" s="9" t="s">
        <v>27</v>
      </c>
      <c r="E21" s="8">
        <v>174</v>
      </c>
      <c r="F21" s="62"/>
      <c r="G21" s="10">
        <v>180</v>
      </c>
      <c r="H21" s="11">
        <f t="shared" si="0"/>
        <v>100</v>
      </c>
      <c r="I21" s="10">
        <v>300</v>
      </c>
      <c r="J21" s="11">
        <f t="shared" si="1"/>
        <v>100</v>
      </c>
      <c r="K21" s="10">
        <v>300</v>
      </c>
      <c r="L21" s="11">
        <f t="shared" si="2"/>
        <v>100</v>
      </c>
      <c r="M21" s="10">
        <v>300</v>
      </c>
      <c r="N21" s="11">
        <f t="shared" si="3"/>
        <v>100</v>
      </c>
      <c r="O21" s="10">
        <v>300</v>
      </c>
      <c r="P21" s="11">
        <f t="shared" si="4"/>
        <v>100</v>
      </c>
      <c r="Q21" s="10">
        <f t="shared" si="5"/>
        <v>1380</v>
      </c>
      <c r="R21" s="37">
        <f t="shared" si="5"/>
        <v>500</v>
      </c>
      <c r="S21" s="40"/>
      <c r="T21" s="41"/>
      <c r="X21" s="42"/>
    </row>
    <row r="22" spans="2:20" ht="12.75">
      <c r="B22" s="57">
        <v>6</v>
      </c>
      <c r="C22" s="8">
        <v>20</v>
      </c>
      <c r="D22" s="9" t="s">
        <v>61</v>
      </c>
      <c r="E22" s="8">
        <v>2624</v>
      </c>
      <c r="F22" s="60" t="s">
        <v>17</v>
      </c>
      <c r="G22" s="10">
        <v>180</v>
      </c>
      <c r="H22" s="11">
        <f t="shared" si="0"/>
        <v>100</v>
      </c>
      <c r="I22" s="10">
        <v>300</v>
      </c>
      <c r="J22" s="11">
        <f t="shared" si="1"/>
        <v>100</v>
      </c>
      <c r="K22" s="10">
        <v>300</v>
      </c>
      <c r="L22" s="11">
        <f t="shared" si="2"/>
        <v>100</v>
      </c>
      <c r="M22" s="10">
        <v>160</v>
      </c>
      <c r="N22" s="11">
        <f t="shared" si="3"/>
        <v>53.333333333333336</v>
      </c>
      <c r="O22" s="10">
        <v>72</v>
      </c>
      <c r="P22" s="11">
        <f t="shared" si="4"/>
        <v>24</v>
      </c>
      <c r="Q22" s="10">
        <f t="shared" si="5"/>
        <v>1012</v>
      </c>
      <c r="R22" s="37">
        <f t="shared" si="5"/>
        <v>377.3333333333333</v>
      </c>
      <c r="S22" s="35"/>
      <c r="T22" s="36"/>
    </row>
    <row r="23" spans="2:20" ht="12.75">
      <c r="B23" s="58"/>
      <c r="C23" s="8">
        <v>21</v>
      </c>
      <c r="D23" s="9" t="s">
        <v>16</v>
      </c>
      <c r="E23" s="8">
        <v>338</v>
      </c>
      <c r="F23" s="61"/>
      <c r="G23" s="10">
        <v>180</v>
      </c>
      <c r="H23" s="11">
        <f t="shared" si="0"/>
        <v>100</v>
      </c>
      <c r="I23" s="10">
        <v>300</v>
      </c>
      <c r="J23" s="11">
        <f t="shared" si="1"/>
        <v>100</v>
      </c>
      <c r="K23" s="10">
        <v>300</v>
      </c>
      <c r="L23" s="11">
        <f t="shared" si="2"/>
        <v>100</v>
      </c>
      <c r="M23" s="10">
        <v>300</v>
      </c>
      <c r="N23" s="11">
        <f t="shared" si="3"/>
        <v>100</v>
      </c>
      <c r="O23" s="10">
        <v>300</v>
      </c>
      <c r="P23" s="11">
        <f t="shared" si="4"/>
        <v>100</v>
      </c>
      <c r="Q23" s="10">
        <f aca="true" t="shared" si="6" ref="Q23:R38">G23+I23+K23+M23+O23</f>
        <v>1380</v>
      </c>
      <c r="R23" s="37">
        <f t="shared" si="6"/>
        <v>500</v>
      </c>
      <c r="S23" s="38">
        <v>1352.67</v>
      </c>
      <c r="T23" s="39">
        <v>52</v>
      </c>
    </row>
    <row r="24" spans="2:20" ht="12.75">
      <c r="B24" s="59"/>
      <c r="C24" s="8">
        <v>22</v>
      </c>
      <c r="D24" s="15" t="s">
        <v>49</v>
      </c>
      <c r="E24" s="17">
        <v>1052</v>
      </c>
      <c r="F24" s="62"/>
      <c r="G24" s="10">
        <v>180</v>
      </c>
      <c r="H24" s="11">
        <f t="shared" si="0"/>
        <v>100</v>
      </c>
      <c r="I24" s="10">
        <v>300</v>
      </c>
      <c r="J24" s="11">
        <f t="shared" si="1"/>
        <v>100</v>
      </c>
      <c r="K24" s="10">
        <v>226</v>
      </c>
      <c r="L24" s="11">
        <f t="shared" si="2"/>
        <v>75.33333333333333</v>
      </c>
      <c r="M24" s="10">
        <v>300</v>
      </c>
      <c r="N24" s="11">
        <f t="shared" si="3"/>
        <v>100</v>
      </c>
      <c r="O24" s="10">
        <v>300</v>
      </c>
      <c r="P24" s="11">
        <f t="shared" si="4"/>
        <v>100</v>
      </c>
      <c r="Q24" s="10">
        <f t="shared" si="6"/>
        <v>1306</v>
      </c>
      <c r="R24" s="37">
        <f t="shared" si="6"/>
        <v>475.3333333333333</v>
      </c>
      <c r="S24" s="40"/>
      <c r="T24" s="39"/>
    </row>
    <row r="25" spans="2:20" ht="12.75">
      <c r="B25" s="57">
        <v>7</v>
      </c>
      <c r="C25" s="8">
        <v>17</v>
      </c>
      <c r="D25" s="9" t="s">
        <v>53</v>
      </c>
      <c r="E25" s="8">
        <v>1630</v>
      </c>
      <c r="F25" s="60" t="s">
        <v>41</v>
      </c>
      <c r="G25" s="10">
        <v>180</v>
      </c>
      <c r="H25" s="11">
        <f t="shared" si="0"/>
        <v>100</v>
      </c>
      <c r="I25" s="10">
        <v>300</v>
      </c>
      <c r="J25" s="11">
        <f t="shared" si="1"/>
        <v>100</v>
      </c>
      <c r="K25" s="10">
        <v>300</v>
      </c>
      <c r="L25" s="11">
        <f t="shared" si="2"/>
        <v>100</v>
      </c>
      <c r="M25" s="10">
        <v>159</v>
      </c>
      <c r="N25" s="11">
        <f t="shared" si="3"/>
        <v>53</v>
      </c>
      <c r="O25" s="10">
        <v>300</v>
      </c>
      <c r="P25" s="11">
        <f t="shared" si="4"/>
        <v>100</v>
      </c>
      <c r="Q25" s="10">
        <f t="shared" si="6"/>
        <v>1239</v>
      </c>
      <c r="R25" s="37">
        <f t="shared" si="6"/>
        <v>453</v>
      </c>
      <c r="S25" s="43"/>
      <c r="T25" s="36"/>
    </row>
    <row r="26" spans="2:20" ht="12.75">
      <c r="B26" s="58"/>
      <c r="C26" s="8">
        <v>18</v>
      </c>
      <c r="D26" s="15" t="s">
        <v>59</v>
      </c>
      <c r="E26" s="17">
        <v>4013</v>
      </c>
      <c r="F26" s="61"/>
      <c r="G26" s="10">
        <v>180</v>
      </c>
      <c r="H26" s="11">
        <f t="shared" si="0"/>
        <v>100</v>
      </c>
      <c r="I26" s="10">
        <v>300</v>
      </c>
      <c r="J26" s="11">
        <f t="shared" si="1"/>
        <v>100</v>
      </c>
      <c r="K26" s="10">
        <v>300</v>
      </c>
      <c r="L26" s="11">
        <f t="shared" si="2"/>
        <v>100</v>
      </c>
      <c r="M26" s="10">
        <v>300</v>
      </c>
      <c r="N26" s="11">
        <f t="shared" si="3"/>
        <v>100</v>
      </c>
      <c r="O26" s="10">
        <v>22</v>
      </c>
      <c r="P26" s="11">
        <f t="shared" si="4"/>
        <v>7.333333333333333</v>
      </c>
      <c r="Q26" s="10">
        <f t="shared" si="6"/>
        <v>1102</v>
      </c>
      <c r="R26" s="37">
        <f t="shared" si="6"/>
        <v>407.3333333333333</v>
      </c>
      <c r="S26" s="44">
        <v>1352.67</v>
      </c>
      <c r="T26" s="39">
        <v>67</v>
      </c>
    </row>
    <row r="27" spans="2:20" ht="12.75">
      <c r="B27" s="59"/>
      <c r="C27" s="8">
        <v>19</v>
      </c>
      <c r="D27" s="9" t="s">
        <v>40</v>
      </c>
      <c r="E27" s="8">
        <v>11609</v>
      </c>
      <c r="F27" s="62"/>
      <c r="G27" s="10">
        <v>180</v>
      </c>
      <c r="H27" s="11">
        <f t="shared" si="0"/>
        <v>100</v>
      </c>
      <c r="I27" s="10">
        <v>300</v>
      </c>
      <c r="J27" s="11">
        <f t="shared" si="1"/>
        <v>100</v>
      </c>
      <c r="K27" s="10">
        <v>300</v>
      </c>
      <c r="L27" s="11">
        <f t="shared" si="2"/>
        <v>100</v>
      </c>
      <c r="M27" s="10">
        <v>300</v>
      </c>
      <c r="N27" s="11">
        <f t="shared" si="3"/>
        <v>100</v>
      </c>
      <c r="O27" s="10">
        <v>277</v>
      </c>
      <c r="P27" s="11">
        <f t="shared" si="4"/>
        <v>92.33333333333333</v>
      </c>
      <c r="Q27" s="10">
        <f t="shared" si="6"/>
        <v>1357</v>
      </c>
      <c r="R27" s="37">
        <f t="shared" si="6"/>
        <v>492.3333333333333</v>
      </c>
      <c r="S27" s="45"/>
      <c r="T27" s="41"/>
    </row>
    <row r="28" spans="2:20" ht="12.75">
      <c r="B28" s="57">
        <v>8</v>
      </c>
      <c r="C28" s="8">
        <v>23</v>
      </c>
      <c r="D28" s="15" t="s">
        <v>62</v>
      </c>
      <c r="E28" s="17">
        <v>411</v>
      </c>
      <c r="F28" s="63" t="s">
        <v>26</v>
      </c>
      <c r="G28" s="10">
        <v>180</v>
      </c>
      <c r="H28" s="11">
        <f t="shared" si="0"/>
        <v>100</v>
      </c>
      <c r="I28" s="10">
        <v>300</v>
      </c>
      <c r="J28" s="11">
        <f t="shared" si="1"/>
        <v>100</v>
      </c>
      <c r="K28" s="10">
        <v>47</v>
      </c>
      <c r="L28" s="11">
        <f t="shared" si="2"/>
        <v>15.666666666666666</v>
      </c>
      <c r="M28" s="10">
        <v>102</v>
      </c>
      <c r="N28" s="11">
        <f t="shared" si="3"/>
        <v>34</v>
      </c>
      <c r="O28" s="10">
        <v>290</v>
      </c>
      <c r="P28" s="11">
        <f t="shared" si="4"/>
        <v>96.66666666666667</v>
      </c>
      <c r="Q28" s="10">
        <f t="shared" si="6"/>
        <v>919</v>
      </c>
      <c r="R28" s="37">
        <f t="shared" si="6"/>
        <v>346.3333333333333</v>
      </c>
      <c r="S28" s="35"/>
      <c r="T28" s="36"/>
    </row>
    <row r="29" spans="2:20" ht="12.75">
      <c r="B29" s="58"/>
      <c r="C29" s="8">
        <v>24</v>
      </c>
      <c r="D29" s="9" t="s">
        <v>25</v>
      </c>
      <c r="E29" s="8">
        <v>818</v>
      </c>
      <c r="F29" s="64"/>
      <c r="G29" s="10">
        <v>180</v>
      </c>
      <c r="H29" s="11">
        <f t="shared" si="0"/>
        <v>100</v>
      </c>
      <c r="I29" s="10">
        <v>300</v>
      </c>
      <c r="J29" s="11">
        <f t="shared" si="1"/>
        <v>100</v>
      </c>
      <c r="K29" s="10">
        <v>300</v>
      </c>
      <c r="L29" s="11">
        <f t="shared" si="2"/>
        <v>100</v>
      </c>
      <c r="M29" s="10">
        <v>300</v>
      </c>
      <c r="N29" s="11">
        <f t="shared" si="3"/>
        <v>100</v>
      </c>
      <c r="O29" s="10">
        <v>300</v>
      </c>
      <c r="P29" s="11">
        <f t="shared" si="4"/>
        <v>100</v>
      </c>
      <c r="Q29" s="10">
        <f t="shared" si="6"/>
        <v>1380</v>
      </c>
      <c r="R29" s="37">
        <f t="shared" si="6"/>
        <v>500</v>
      </c>
      <c r="S29" s="38">
        <v>1334.33</v>
      </c>
      <c r="T29" s="39">
        <v>54</v>
      </c>
    </row>
    <row r="30" spans="2:20" ht="12.75">
      <c r="B30" s="59"/>
      <c r="C30" s="8">
        <v>25</v>
      </c>
      <c r="D30" s="9" t="s">
        <v>44</v>
      </c>
      <c r="E30" s="8">
        <v>152</v>
      </c>
      <c r="F30" s="65"/>
      <c r="G30" s="10">
        <v>180</v>
      </c>
      <c r="H30" s="11">
        <f t="shared" si="0"/>
        <v>100</v>
      </c>
      <c r="I30" s="10">
        <v>300</v>
      </c>
      <c r="J30" s="11">
        <f t="shared" si="1"/>
        <v>100</v>
      </c>
      <c r="K30" s="10">
        <v>300</v>
      </c>
      <c r="L30" s="11">
        <f t="shared" si="2"/>
        <v>100</v>
      </c>
      <c r="M30" s="10">
        <v>300</v>
      </c>
      <c r="N30" s="11">
        <f t="shared" si="3"/>
        <v>100</v>
      </c>
      <c r="O30" s="10">
        <v>264</v>
      </c>
      <c r="P30" s="11">
        <f t="shared" si="4"/>
        <v>88</v>
      </c>
      <c r="Q30" s="10">
        <f t="shared" si="6"/>
        <v>1344</v>
      </c>
      <c r="R30" s="37">
        <f t="shared" si="6"/>
        <v>488</v>
      </c>
      <c r="S30" s="40"/>
      <c r="T30" s="41"/>
    </row>
    <row r="31" spans="2:20" ht="12.75">
      <c r="B31" s="57">
        <v>9</v>
      </c>
      <c r="C31" s="8">
        <v>2</v>
      </c>
      <c r="D31" s="16" t="s">
        <v>57</v>
      </c>
      <c r="E31" s="22">
        <v>3300410029</v>
      </c>
      <c r="F31" s="60" t="s">
        <v>34</v>
      </c>
      <c r="G31" s="10">
        <v>180</v>
      </c>
      <c r="H31" s="11">
        <f t="shared" si="0"/>
        <v>100</v>
      </c>
      <c r="I31" s="10">
        <v>300</v>
      </c>
      <c r="J31" s="11">
        <f t="shared" si="1"/>
        <v>100</v>
      </c>
      <c r="K31" s="10">
        <v>300</v>
      </c>
      <c r="L31" s="11">
        <f t="shared" si="2"/>
        <v>100</v>
      </c>
      <c r="M31" s="10">
        <v>56</v>
      </c>
      <c r="N31" s="11">
        <f t="shared" si="3"/>
        <v>18.666666666666668</v>
      </c>
      <c r="O31" s="10">
        <v>300</v>
      </c>
      <c r="P31" s="11">
        <f t="shared" si="4"/>
        <v>100</v>
      </c>
      <c r="Q31" s="10">
        <f t="shared" si="6"/>
        <v>1136</v>
      </c>
      <c r="R31" s="37">
        <f t="shared" si="6"/>
        <v>418.6666666666667</v>
      </c>
      <c r="S31" s="35"/>
      <c r="T31" s="36"/>
    </row>
    <row r="32" spans="2:20" ht="12.75">
      <c r="B32" s="58"/>
      <c r="C32" s="8">
        <v>3</v>
      </c>
      <c r="D32" s="9" t="s">
        <v>58</v>
      </c>
      <c r="E32" s="8">
        <v>3300410041</v>
      </c>
      <c r="F32" s="61"/>
      <c r="G32" s="10">
        <v>180</v>
      </c>
      <c r="H32" s="11">
        <f t="shared" si="0"/>
        <v>100</v>
      </c>
      <c r="I32" s="10">
        <v>300</v>
      </c>
      <c r="J32" s="11">
        <f t="shared" si="1"/>
        <v>100</v>
      </c>
      <c r="K32" s="10">
        <v>300</v>
      </c>
      <c r="L32" s="11">
        <f t="shared" si="2"/>
        <v>100</v>
      </c>
      <c r="M32" s="10">
        <v>188</v>
      </c>
      <c r="N32" s="11">
        <f t="shared" si="3"/>
        <v>62.666666666666664</v>
      </c>
      <c r="O32" s="10">
        <v>145</v>
      </c>
      <c r="P32" s="11">
        <f t="shared" si="4"/>
        <v>48.333333333333336</v>
      </c>
      <c r="Q32" s="10">
        <f t="shared" si="6"/>
        <v>1113</v>
      </c>
      <c r="R32" s="37">
        <f t="shared" si="6"/>
        <v>411</v>
      </c>
      <c r="S32" s="38">
        <v>1326</v>
      </c>
      <c r="T32" s="39">
        <v>66</v>
      </c>
    </row>
    <row r="33" spans="2:20" ht="12.75">
      <c r="B33" s="59"/>
      <c r="C33" s="8">
        <v>4</v>
      </c>
      <c r="D33" s="9" t="s">
        <v>33</v>
      </c>
      <c r="E33" s="8">
        <v>3300410037</v>
      </c>
      <c r="F33" s="62"/>
      <c r="G33" s="10">
        <v>180</v>
      </c>
      <c r="H33" s="11">
        <f t="shared" si="0"/>
        <v>100</v>
      </c>
      <c r="I33" s="10">
        <v>289</v>
      </c>
      <c r="J33" s="11">
        <f t="shared" si="1"/>
        <v>96.33333333333333</v>
      </c>
      <c r="K33" s="10">
        <v>300</v>
      </c>
      <c r="L33" s="11">
        <f t="shared" si="2"/>
        <v>100</v>
      </c>
      <c r="M33" s="10">
        <v>300</v>
      </c>
      <c r="N33" s="11">
        <f t="shared" si="3"/>
        <v>100</v>
      </c>
      <c r="O33" s="10">
        <v>300</v>
      </c>
      <c r="P33" s="11">
        <f t="shared" si="4"/>
        <v>100</v>
      </c>
      <c r="Q33" s="10">
        <f t="shared" si="6"/>
        <v>1369</v>
      </c>
      <c r="R33" s="37">
        <f t="shared" si="6"/>
        <v>496.3333333333333</v>
      </c>
      <c r="S33" s="40"/>
      <c r="T33" s="41"/>
    </row>
    <row r="34" spans="2:20" ht="12.75">
      <c r="B34" s="57">
        <v>10</v>
      </c>
      <c r="C34" s="8">
        <v>27</v>
      </c>
      <c r="D34" s="9" t="s">
        <v>42</v>
      </c>
      <c r="E34" s="8">
        <v>5202</v>
      </c>
      <c r="F34" s="60" t="s">
        <v>43</v>
      </c>
      <c r="G34" s="10">
        <v>180</v>
      </c>
      <c r="H34" s="11">
        <f t="shared" si="0"/>
        <v>100</v>
      </c>
      <c r="I34" s="10">
        <v>300</v>
      </c>
      <c r="J34" s="11">
        <f t="shared" si="1"/>
        <v>100</v>
      </c>
      <c r="K34" s="10">
        <v>300</v>
      </c>
      <c r="L34" s="11">
        <f t="shared" si="2"/>
        <v>100</v>
      </c>
      <c r="M34" s="10">
        <v>267</v>
      </c>
      <c r="N34" s="11">
        <f t="shared" si="3"/>
        <v>89</v>
      </c>
      <c r="O34" s="10">
        <v>300</v>
      </c>
      <c r="P34" s="11">
        <f t="shared" si="4"/>
        <v>100</v>
      </c>
      <c r="Q34" s="10">
        <f t="shared" si="6"/>
        <v>1347</v>
      </c>
      <c r="R34" s="37">
        <f t="shared" si="6"/>
        <v>489</v>
      </c>
      <c r="S34" s="35"/>
      <c r="T34" s="36"/>
    </row>
    <row r="35" spans="2:20" ht="12.75">
      <c r="B35" s="58"/>
      <c r="C35" s="8">
        <v>28</v>
      </c>
      <c r="D35" s="9" t="s">
        <v>50</v>
      </c>
      <c r="E35" s="8">
        <v>5206</v>
      </c>
      <c r="F35" s="61"/>
      <c r="G35" s="10">
        <v>180</v>
      </c>
      <c r="H35" s="11">
        <f t="shared" si="0"/>
        <v>100</v>
      </c>
      <c r="I35" s="10">
        <v>300</v>
      </c>
      <c r="J35" s="11">
        <f t="shared" si="1"/>
        <v>100</v>
      </c>
      <c r="K35" s="10">
        <v>300</v>
      </c>
      <c r="L35" s="11">
        <f t="shared" si="2"/>
        <v>100</v>
      </c>
      <c r="M35" s="10">
        <v>300</v>
      </c>
      <c r="N35" s="11">
        <f t="shared" si="3"/>
        <v>100</v>
      </c>
      <c r="O35" s="10">
        <v>191</v>
      </c>
      <c r="P35" s="11">
        <f t="shared" si="4"/>
        <v>63.666666666666664</v>
      </c>
      <c r="Q35" s="10">
        <f t="shared" si="6"/>
        <v>1271</v>
      </c>
      <c r="R35" s="37">
        <f t="shared" si="6"/>
        <v>463.6666666666667</v>
      </c>
      <c r="S35" s="38">
        <v>1293.33</v>
      </c>
      <c r="T35" s="39">
        <v>70</v>
      </c>
    </row>
    <row r="36" spans="2:20" ht="12.75">
      <c r="B36" s="59"/>
      <c r="C36" s="8">
        <v>29</v>
      </c>
      <c r="D36" s="9" t="s">
        <v>64</v>
      </c>
      <c r="E36" s="8">
        <v>5205</v>
      </c>
      <c r="F36" s="62"/>
      <c r="G36" s="10">
        <v>180</v>
      </c>
      <c r="H36" s="11">
        <f t="shared" si="0"/>
        <v>100</v>
      </c>
      <c r="I36" s="10">
        <v>300</v>
      </c>
      <c r="J36" s="11">
        <f t="shared" si="1"/>
        <v>100</v>
      </c>
      <c r="K36" s="10">
        <v>211</v>
      </c>
      <c r="L36" s="11">
        <f t="shared" si="2"/>
        <v>70.33333333333333</v>
      </c>
      <c r="M36" s="10">
        <v>107</v>
      </c>
      <c r="N36" s="11">
        <f t="shared" si="3"/>
        <v>35.666666666666664</v>
      </c>
      <c r="O36" s="10">
        <v>104</v>
      </c>
      <c r="P36" s="11">
        <f t="shared" si="4"/>
        <v>34.666666666666664</v>
      </c>
      <c r="Q36" s="10">
        <f t="shared" si="6"/>
        <v>902</v>
      </c>
      <c r="R36" s="37">
        <f t="shared" si="6"/>
        <v>340.6666666666667</v>
      </c>
      <c r="S36" s="40"/>
      <c r="T36" s="41"/>
    </row>
    <row r="37" spans="2:20" ht="12.75">
      <c r="B37" s="57">
        <v>11</v>
      </c>
      <c r="C37" s="8">
        <v>14</v>
      </c>
      <c r="D37" s="9" t="s">
        <v>56</v>
      </c>
      <c r="E37" s="8">
        <v>480</v>
      </c>
      <c r="F37" s="60" t="s">
        <v>39</v>
      </c>
      <c r="G37" s="10">
        <v>180</v>
      </c>
      <c r="H37" s="11">
        <f t="shared" si="0"/>
        <v>100</v>
      </c>
      <c r="I37" s="10">
        <v>300</v>
      </c>
      <c r="J37" s="11">
        <f t="shared" si="1"/>
        <v>100</v>
      </c>
      <c r="K37" s="10">
        <v>300</v>
      </c>
      <c r="L37" s="11">
        <f t="shared" si="2"/>
        <v>100</v>
      </c>
      <c r="M37" s="10">
        <v>259</v>
      </c>
      <c r="N37" s="11">
        <f t="shared" si="3"/>
        <v>86.33333333333333</v>
      </c>
      <c r="O37" s="10">
        <v>136</v>
      </c>
      <c r="P37" s="11">
        <f t="shared" si="4"/>
        <v>45.333333333333336</v>
      </c>
      <c r="Q37" s="10">
        <f t="shared" si="6"/>
        <v>1175</v>
      </c>
      <c r="R37" s="37">
        <f t="shared" si="6"/>
        <v>431.66666666666663</v>
      </c>
      <c r="S37" s="35"/>
      <c r="T37" s="36"/>
    </row>
    <row r="38" spans="2:20" ht="12.75">
      <c r="B38" s="58"/>
      <c r="C38" s="8">
        <v>15</v>
      </c>
      <c r="D38" s="9" t="s">
        <v>63</v>
      </c>
      <c r="E38" s="8">
        <v>2006</v>
      </c>
      <c r="F38" s="61"/>
      <c r="G38" s="10">
        <v>180</v>
      </c>
      <c r="H38" s="11">
        <f t="shared" si="0"/>
        <v>100</v>
      </c>
      <c r="I38" s="10">
        <v>193</v>
      </c>
      <c r="J38" s="11">
        <f t="shared" si="1"/>
        <v>64.33333333333333</v>
      </c>
      <c r="K38" s="10">
        <v>274</v>
      </c>
      <c r="L38" s="11">
        <f t="shared" si="2"/>
        <v>91.33333333333333</v>
      </c>
      <c r="M38" s="10">
        <v>206</v>
      </c>
      <c r="N38" s="11">
        <f t="shared" si="3"/>
        <v>68.66666666666667</v>
      </c>
      <c r="O38" s="10">
        <v>63</v>
      </c>
      <c r="P38" s="11">
        <f t="shared" si="4"/>
        <v>21</v>
      </c>
      <c r="Q38" s="10">
        <f t="shared" si="6"/>
        <v>916</v>
      </c>
      <c r="R38" s="37">
        <f t="shared" si="6"/>
        <v>345.3333333333333</v>
      </c>
      <c r="S38" s="38">
        <v>1272.33</v>
      </c>
      <c r="T38" s="39">
        <v>72</v>
      </c>
    </row>
    <row r="39" spans="2:20" ht="12.75">
      <c r="B39" s="59"/>
      <c r="C39" s="8">
        <v>16</v>
      </c>
      <c r="D39" s="9" t="s">
        <v>38</v>
      </c>
      <c r="E39" s="8">
        <v>69</v>
      </c>
      <c r="F39" s="62"/>
      <c r="G39" s="10">
        <v>180</v>
      </c>
      <c r="H39" s="11">
        <f t="shared" si="0"/>
        <v>100</v>
      </c>
      <c r="I39" s="10">
        <v>300</v>
      </c>
      <c r="J39" s="11">
        <f t="shared" si="1"/>
        <v>100</v>
      </c>
      <c r="K39" s="10">
        <v>300</v>
      </c>
      <c r="L39" s="11">
        <f t="shared" si="2"/>
        <v>100</v>
      </c>
      <c r="M39" s="10">
        <v>286</v>
      </c>
      <c r="N39" s="11">
        <f t="shared" si="3"/>
        <v>95.33333333333333</v>
      </c>
      <c r="O39" s="10">
        <v>300</v>
      </c>
      <c r="P39" s="11">
        <f t="shared" si="4"/>
        <v>100</v>
      </c>
      <c r="Q39" s="10">
        <f>G39+I39+K39+M39+O39</f>
        <v>1366</v>
      </c>
      <c r="R39" s="37">
        <f>H39+J39+L39+N39+P39</f>
        <v>495.3333333333333</v>
      </c>
      <c r="S39" s="40"/>
      <c r="T39" s="41"/>
    </row>
  </sheetData>
  <sheetProtection sheet="1" objects="1" scenarios="1" selectLockedCells="1" selectUnlockedCells="1"/>
  <mergeCells count="38">
    <mergeCell ref="B4:B6"/>
    <mergeCell ref="C4:C6"/>
    <mergeCell ref="D4:D6"/>
    <mergeCell ref="E4:E6"/>
    <mergeCell ref="F4:F6"/>
    <mergeCell ref="G4:H4"/>
    <mergeCell ref="I4:J4"/>
    <mergeCell ref="K4:L4"/>
    <mergeCell ref="M4:N4"/>
    <mergeCell ref="O4:P4"/>
    <mergeCell ref="Q4:R4"/>
    <mergeCell ref="G6:H6"/>
    <mergeCell ref="I6:J6"/>
    <mergeCell ref="K6:L6"/>
    <mergeCell ref="M6:N6"/>
    <mergeCell ref="O6:P6"/>
    <mergeCell ref="B7:B9"/>
    <mergeCell ref="F7:F9"/>
    <mergeCell ref="B10:B12"/>
    <mergeCell ref="F10:F12"/>
    <mergeCell ref="B13:B15"/>
    <mergeCell ref="F13:F15"/>
    <mergeCell ref="B16:B18"/>
    <mergeCell ref="F16:F18"/>
    <mergeCell ref="B19:B21"/>
    <mergeCell ref="F19:F21"/>
    <mergeCell ref="B22:B24"/>
    <mergeCell ref="F22:F24"/>
    <mergeCell ref="B25:B27"/>
    <mergeCell ref="F25:F27"/>
    <mergeCell ref="B28:B30"/>
    <mergeCell ref="F28:F30"/>
    <mergeCell ref="B37:B39"/>
    <mergeCell ref="F37:F39"/>
    <mergeCell ref="B31:B33"/>
    <mergeCell ref="F31:F33"/>
    <mergeCell ref="B34:B36"/>
    <mergeCell ref="F34:F36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U30"/>
  <sheetViews>
    <sheetView workbookViewId="0" topLeftCell="A1">
      <selection activeCell="C25" sqref="C25"/>
    </sheetView>
  </sheetViews>
  <sheetFormatPr defaultColWidth="9.00390625" defaultRowHeight="12.75"/>
  <cols>
    <col min="1" max="1" width="12.875" style="0" bestFit="1" customWidth="1"/>
    <col min="2" max="2" width="4.00390625" style="0" bestFit="1" customWidth="1"/>
    <col min="3" max="3" width="22.375" style="0" bestFit="1" customWidth="1"/>
    <col min="4" max="4" width="6.625" style="0" hidden="1" customWidth="1"/>
    <col min="5" max="5" width="5.25390625" style="0" bestFit="1" customWidth="1"/>
    <col min="6" max="6" width="4.625" style="0" hidden="1" customWidth="1"/>
    <col min="7" max="7" width="6.625" style="0" hidden="1" customWidth="1"/>
    <col min="8" max="8" width="4.625" style="0" hidden="1" customWidth="1"/>
    <col min="9" max="9" width="6.625" style="0" hidden="1" customWidth="1"/>
    <col min="10" max="10" width="4.625" style="0" hidden="1" customWidth="1"/>
    <col min="11" max="11" width="6.625" style="0" hidden="1" customWidth="1"/>
    <col min="12" max="12" width="4.625" style="0" hidden="1" customWidth="1"/>
    <col min="13" max="13" width="6.625" style="0" hidden="1" customWidth="1"/>
    <col min="14" max="14" width="4.625" style="0" hidden="1" customWidth="1"/>
    <col min="15" max="15" width="6.625" style="0" hidden="1" customWidth="1"/>
    <col min="16" max="16" width="5.625" style="0" hidden="1" customWidth="1"/>
    <col min="17" max="17" width="19.00390625" style="0" bestFit="1" customWidth="1"/>
    <col min="18" max="18" width="8.125" style="0" customWidth="1"/>
  </cols>
  <sheetData>
    <row r="4" spans="1:21" ht="12.75">
      <c r="A4" s="68" t="s">
        <v>93</v>
      </c>
      <c r="B4" s="68" t="s">
        <v>2</v>
      </c>
      <c r="C4" s="68" t="s">
        <v>3</v>
      </c>
      <c r="E4" s="57" t="s">
        <v>103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71" t="s">
        <v>99</v>
      </c>
      <c r="R4" s="71" t="s">
        <v>100</v>
      </c>
      <c r="U4" s="2"/>
    </row>
    <row r="5" spans="1:18" ht="12.75">
      <c r="A5" s="69"/>
      <c r="B5" s="69"/>
      <c r="C5" s="69"/>
      <c r="E5" s="5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71"/>
      <c r="R5" s="71"/>
    </row>
    <row r="6" spans="1:18" ht="12.75">
      <c r="A6" s="70"/>
      <c r="B6" s="70"/>
      <c r="C6" s="70"/>
      <c r="E6" s="5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71"/>
      <c r="R6" s="71"/>
    </row>
    <row r="7" spans="1:18" ht="12.75">
      <c r="A7" s="71">
        <v>1</v>
      </c>
      <c r="B7" s="8">
        <v>36</v>
      </c>
      <c r="C7" s="9" t="s">
        <v>81</v>
      </c>
      <c r="D7" s="8" t="s">
        <v>82</v>
      </c>
      <c r="E7" s="60" t="s">
        <v>37</v>
      </c>
      <c r="F7" s="33">
        <v>180</v>
      </c>
      <c r="G7" s="47">
        <f>F7*100/180</f>
        <v>100</v>
      </c>
      <c r="H7" s="33">
        <v>300</v>
      </c>
      <c r="I7" s="47">
        <f>H7*100/300</f>
        <v>100</v>
      </c>
      <c r="J7" s="33">
        <v>300</v>
      </c>
      <c r="K7" s="47">
        <f>J7*100/300</f>
        <v>100</v>
      </c>
      <c r="L7" s="33">
        <v>147</v>
      </c>
      <c r="M7" s="47">
        <f>L7*100/300</f>
        <v>49</v>
      </c>
      <c r="N7" s="33">
        <v>300</v>
      </c>
      <c r="O7" s="47">
        <f>N7*100/300</f>
        <v>100</v>
      </c>
      <c r="P7" s="33">
        <f>F7+H7+J7+L7+N7</f>
        <v>1227</v>
      </c>
      <c r="Q7" s="34">
        <f>G7+I7+K7+M7+O7</f>
        <v>449</v>
      </c>
      <c r="R7" s="71">
        <v>1407.67</v>
      </c>
    </row>
    <row r="8" spans="1:18" ht="12.75">
      <c r="A8" s="71"/>
      <c r="B8" s="8">
        <v>37</v>
      </c>
      <c r="C8" s="16" t="s">
        <v>77</v>
      </c>
      <c r="D8" s="22" t="s">
        <v>78</v>
      </c>
      <c r="E8" s="61"/>
      <c r="F8" s="10">
        <v>180</v>
      </c>
      <c r="G8" s="11">
        <f aca="true" t="shared" si="0" ref="G8:G27">F8*100/180</f>
        <v>100</v>
      </c>
      <c r="H8" s="10">
        <v>268</v>
      </c>
      <c r="I8" s="11">
        <f aca="true" t="shared" si="1" ref="I8:I27">H8*100/300</f>
        <v>89.33333333333333</v>
      </c>
      <c r="J8" s="10">
        <v>246</v>
      </c>
      <c r="K8" s="11">
        <f aca="true" t="shared" si="2" ref="K8:K27">J8*100/300</f>
        <v>82</v>
      </c>
      <c r="L8" s="10">
        <v>262</v>
      </c>
      <c r="M8" s="11">
        <f aca="true" t="shared" si="3" ref="M8:M27">L8*100/300</f>
        <v>87.33333333333333</v>
      </c>
      <c r="N8" s="10">
        <v>300</v>
      </c>
      <c r="O8" s="11">
        <f aca="true" t="shared" si="4" ref="O8:O27">N8*100/300</f>
        <v>100</v>
      </c>
      <c r="P8" s="10">
        <f aca="true" t="shared" si="5" ref="P8:Q23">F8+H8+J8+L8+N8</f>
        <v>1256</v>
      </c>
      <c r="Q8" s="37">
        <f t="shared" si="5"/>
        <v>458.66666666666663</v>
      </c>
      <c r="R8" s="71"/>
    </row>
    <row r="9" spans="1:18" ht="12.75">
      <c r="A9" s="71"/>
      <c r="B9" s="8">
        <v>38</v>
      </c>
      <c r="C9" s="9" t="s">
        <v>68</v>
      </c>
      <c r="D9" s="8" t="s">
        <v>69</v>
      </c>
      <c r="E9" s="62"/>
      <c r="F9" s="10">
        <v>180</v>
      </c>
      <c r="G9" s="11">
        <f t="shared" si="0"/>
        <v>100</v>
      </c>
      <c r="H9" s="10">
        <v>300</v>
      </c>
      <c r="I9" s="11">
        <f t="shared" si="1"/>
        <v>100</v>
      </c>
      <c r="J9" s="10">
        <v>300</v>
      </c>
      <c r="K9" s="11">
        <f t="shared" si="2"/>
        <v>100</v>
      </c>
      <c r="L9" s="10">
        <v>300</v>
      </c>
      <c r="M9" s="11">
        <f t="shared" si="3"/>
        <v>100</v>
      </c>
      <c r="N9" s="10">
        <v>300</v>
      </c>
      <c r="O9" s="11">
        <f t="shared" si="4"/>
        <v>100</v>
      </c>
      <c r="P9" s="10">
        <f t="shared" si="5"/>
        <v>1380</v>
      </c>
      <c r="Q9" s="37">
        <f t="shared" si="5"/>
        <v>500</v>
      </c>
      <c r="R9" s="71"/>
    </row>
    <row r="10" spans="1:18" ht="12.75">
      <c r="A10" s="71">
        <v>2</v>
      </c>
      <c r="B10" s="8">
        <v>54</v>
      </c>
      <c r="C10" s="9" t="s">
        <v>72</v>
      </c>
      <c r="D10" s="8">
        <v>1834</v>
      </c>
      <c r="E10" s="60" t="s">
        <v>19</v>
      </c>
      <c r="F10" s="10">
        <v>180</v>
      </c>
      <c r="G10" s="11">
        <f t="shared" si="0"/>
        <v>100</v>
      </c>
      <c r="H10" s="10">
        <v>300</v>
      </c>
      <c r="I10" s="11">
        <f t="shared" si="1"/>
        <v>100</v>
      </c>
      <c r="J10" s="10">
        <v>300</v>
      </c>
      <c r="K10" s="11">
        <f t="shared" si="2"/>
        <v>100</v>
      </c>
      <c r="L10" s="10">
        <v>300</v>
      </c>
      <c r="M10" s="11">
        <f t="shared" si="3"/>
        <v>100</v>
      </c>
      <c r="N10" s="10">
        <v>300</v>
      </c>
      <c r="O10" s="11">
        <f t="shared" si="4"/>
        <v>100</v>
      </c>
      <c r="P10" s="10">
        <f t="shared" si="5"/>
        <v>1380</v>
      </c>
      <c r="Q10" s="37">
        <f t="shared" si="5"/>
        <v>500</v>
      </c>
      <c r="R10" s="71">
        <v>1404.33</v>
      </c>
    </row>
    <row r="11" spans="1:18" ht="12.75">
      <c r="A11" s="71"/>
      <c r="B11" s="8">
        <v>55</v>
      </c>
      <c r="C11" s="9" t="s">
        <v>86</v>
      </c>
      <c r="D11" s="8">
        <v>1836</v>
      </c>
      <c r="E11" s="61"/>
      <c r="F11" s="10">
        <v>180</v>
      </c>
      <c r="G11" s="11">
        <f t="shared" si="0"/>
        <v>100</v>
      </c>
      <c r="H11" s="10">
        <v>300</v>
      </c>
      <c r="I11" s="11">
        <f t="shared" si="1"/>
        <v>100</v>
      </c>
      <c r="J11" s="10">
        <v>300</v>
      </c>
      <c r="K11" s="11">
        <f t="shared" si="2"/>
        <v>100</v>
      </c>
      <c r="L11" s="10">
        <v>175</v>
      </c>
      <c r="M11" s="11">
        <f t="shared" si="3"/>
        <v>58.333333333333336</v>
      </c>
      <c r="N11" s="10">
        <v>185</v>
      </c>
      <c r="O11" s="11">
        <f t="shared" si="4"/>
        <v>61.666666666666664</v>
      </c>
      <c r="P11" s="10">
        <f t="shared" si="5"/>
        <v>1140</v>
      </c>
      <c r="Q11" s="37">
        <f t="shared" si="5"/>
        <v>420</v>
      </c>
      <c r="R11" s="71"/>
    </row>
    <row r="12" spans="1:18" ht="12.75">
      <c r="A12" s="71"/>
      <c r="B12" s="8">
        <v>56</v>
      </c>
      <c r="C12" s="15" t="s">
        <v>73</v>
      </c>
      <c r="D12" s="17">
        <v>248</v>
      </c>
      <c r="E12" s="62"/>
      <c r="F12" s="10">
        <v>180</v>
      </c>
      <c r="G12" s="11">
        <f t="shared" si="0"/>
        <v>100</v>
      </c>
      <c r="H12" s="10">
        <v>300</v>
      </c>
      <c r="I12" s="11">
        <f t="shared" si="1"/>
        <v>100</v>
      </c>
      <c r="J12" s="10">
        <v>300</v>
      </c>
      <c r="K12" s="11">
        <f t="shared" si="2"/>
        <v>100</v>
      </c>
      <c r="L12" s="10">
        <v>300</v>
      </c>
      <c r="M12" s="11">
        <f t="shared" si="3"/>
        <v>100</v>
      </c>
      <c r="N12" s="10">
        <v>253</v>
      </c>
      <c r="O12" s="11">
        <f t="shared" si="4"/>
        <v>84.33333333333333</v>
      </c>
      <c r="P12" s="10">
        <f t="shared" si="5"/>
        <v>1333</v>
      </c>
      <c r="Q12" s="37">
        <f t="shared" si="5"/>
        <v>484.3333333333333</v>
      </c>
      <c r="R12" s="71"/>
    </row>
    <row r="13" spans="1:18" ht="12.75">
      <c r="A13" s="71">
        <v>3</v>
      </c>
      <c r="B13" s="8">
        <v>49</v>
      </c>
      <c r="C13" s="9" t="s">
        <v>70</v>
      </c>
      <c r="D13" s="8">
        <v>678</v>
      </c>
      <c r="E13" s="60" t="s">
        <v>26</v>
      </c>
      <c r="F13" s="10">
        <v>180</v>
      </c>
      <c r="G13" s="11">
        <f t="shared" si="0"/>
        <v>100</v>
      </c>
      <c r="H13" s="10">
        <v>300</v>
      </c>
      <c r="I13" s="11">
        <f t="shared" si="1"/>
        <v>100</v>
      </c>
      <c r="J13" s="10">
        <v>300</v>
      </c>
      <c r="K13" s="11">
        <f t="shared" si="2"/>
        <v>100</v>
      </c>
      <c r="L13" s="10">
        <v>300</v>
      </c>
      <c r="M13" s="11">
        <f t="shared" si="3"/>
        <v>100</v>
      </c>
      <c r="N13" s="10">
        <v>300</v>
      </c>
      <c r="O13" s="11">
        <f t="shared" si="4"/>
        <v>100</v>
      </c>
      <c r="P13" s="10">
        <f t="shared" si="5"/>
        <v>1380</v>
      </c>
      <c r="Q13" s="37">
        <f t="shared" si="5"/>
        <v>500</v>
      </c>
      <c r="R13" s="57">
        <v>1392</v>
      </c>
    </row>
    <row r="14" spans="1:18" ht="12.75">
      <c r="A14" s="71"/>
      <c r="B14" s="8">
        <v>50</v>
      </c>
      <c r="C14" s="9" t="s">
        <v>87</v>
      </c>
      <c r="D14" s="8">
        <v>153</v>
      </c>
      <c r="E14" s="61"/>
      <c r="F14" s="10">
        <v>180</v>
      </c>
      <c r="G14" s="11">
        <f t="shared" si="0"/>
        <v>100</v>
      </c>
      <c r="H14" s="10">
        <v>300</v>
      </c>
      <c r="I14" s="11">
        <f t="shared" si="1"/>
        <v>100</v>
      </c>
      <c r="J14" s="10">
        <v>300</v>
      </c>
      <c r="K14" s="11">
        <f t="shared" si="2"/>
        <v>100</v>
      </c>
      <c r="L14" s="10">
        <v>177</v>
      </c>
      <c r="M14" s="11">
        <f t="shared" si="3"/>
        <v>59</v>
      </c>
      <c r="N14" s="10">
        <v>181</v>
      </c>
      <c r="O14" s="11">
        <f t="shared" si="4"/>
        <v>60.333333333333336</v>
      </c>
      <c r="P14" s="10">
        <f t="shared" si="5"/>
        <v>1138</v>
      </c>
      <c r="Q14" s="37">
        <f t="shared" si="5"/>
        <v>419.3333333333333</v>
      </c>
      <c r="R14" s="58"/>
    </row>
    <row r="15" spans="1:18" ht="12.75">
      <c r="A15" s="71"/>
      <c r="B15" s="8">
        <v>51</v>
      </c>
      <c r="C15" s="9" t="s">
        <v>74</v>
      </c>
      <c r="D15" s="8">
        <v>499</v>
      </c>
      <c r="E15" s="62"/>
      <c r="F15" s="10">
        <v>180</v>
      </c>
      <c r="G15" s="11">
        <f t="shared" si="0"/>
        <v>100</v>
      </c>
      <c r="H15" s="10">
        <v>300</v>
      </c>
      <c r="I15" s="11">
        <f t="shared" si="1"/>
        <v>100</v>
      </c>
      <c r="J15" s="10">
        <v>300</v>
      </c>
      <c r="K15" s="11">
        <f t="shared" si="2"/>
        <v>100</v>
      </c>
      <c r="L15" s="10">
        <v>224</v>
      </c>
      <c r="M15" s="11">
        <f t="shared" si="3"/>
        <v>74.66666666666667</v>
      </c>
      <c r="N15" s="10">
        <v>294</v>
      </c>
      <c r="O15" s="11">
        <f t="shared" si="4"/>
        <v>98</v>
      </c>
      <c r="P15" s="10">
        <f t="shared" si="5"/>
        <v>1298</v>
      </c>
      <c r="Q15" s="37">
        <f t="shared" si="5"/>
        <v>472.6666666666667</v>
      </c>
      <c r="R15" s="59"/>
    </row>
    <row r="16" spans="1:18" ht="12.75">
      <c r="A16" s="71">
        <v>4</v>
      </c>
      <c r="B16" s="8">
        <v>39</v>
      </c>
      <c r="C16" s="9" t="s">
        <v>80</v>
      </c>
      <c r="D16" s="8">
        <v>3900</v>
      </c>
      <c r="E16" s="60" t="s">
        <v>28</v>
      </c>
      <c r="F16" s="10">
        <v>180</v>
      </c>
      <c r="G16" s="11">
        <f t="shared" si="0"/>
        <v>100</v>
      </c>
      <c r="H16" s="10">
        <v>300</v>
      </c>
      <c r="I16" s="11">
        <f t="shared" si="1"/>
        <v>100</v>
      </c>
      <c r="J16" s="10">
        <v>300</v>
      </c>
      <c r="K16" s="11">
        <f t="shared" si="2"/>
        <v>100</v>
      </c>
      <c r="L16" s="10">
        <v>290</v>
      </c>
      <c r="M16" s="11">
        <f t="shared" si="3"/>
        <v>96.66666666666667</v>
      </c>
      <c r="N16" s="10">
        <v>165</v>
      </c>
      <c r="O16" s="11">
        <f t="shared" si="4"/>
        <v>55</v>
      </c>
      <c r="P16" s="10">
        <f t="shared" si="5"/>
        <v>1235</v>
      </c>
      <c r="Q16" s="37">
        <f t="shared" si="5"/>
        <v>451.6666666666667</v>
      </c>
      <c r="R16" s="71">
        <v>1354.34</v>
      </c>
    </row>
    <row r="17" spans="1:18" ht="12.75">
      <c r="A17" s="71"/>
      <c r="B17" s="8">
        <v>40</v>
      </c>
      <c r="C17" s="9" t="s">
        <v>79</v>
      </c>
      <c r="D17" s="8">
        <v>3178</v>
      </c>
      <c r="E17" s="61"/>
      <c r="F17" s="10">
        <v>180</v>
      </c>
      <c r="G17" s="11">
        <f t="shared" si="0"/>
        <v>100</v>
      </c>
      <c r="H17" s="10">
        <v>300</v>
      </c>
      <c r="I17" s="11">
        <f t="shared" si="1"/>
        <v>100</v>
      </c>
      <c r="J17" s="10">
        <v>300</v>
      </c>
      <c r="K17" s="11">
        <f t="shared" si="2"/>
        <v>100</v>
      </c>
      <c r="L17" s="10">
        <v>176</v>
      </c>
      <c r="M17" s="11">
        <f t="shared" si="3"/>
        <v>58.666666666666664</v>
      </c>
      <c r="N17" s="10">
        <v>300</v>
      </c>
      <c r="O17" s="11">
        <f t="shared" si="4"/>
        <v>100</v>
      </c>
      <c r="P17" s="10">
        <f t="shared" si="5"/>
        <v>1256</v>
      </c>
      <c r="Q17" s="37">
        <f t="shared" si="5"/>
        <v>458.6666666666667</v>
      </c>
      <c r="R17" s="71"/>
    </row>
    <row r="18" spans="1:18" ht="12.75">
      <c r="A18" s="71"/>
      <c r="B18" s="8">
        <v>41</v>
      </c>
      <c r="C18" s="9" t="s">
        <v>83</v>
      </c>
      <c r="D18" s="8">
        <v>3085</v>
      </c>
      <c r="E18" s="62"/>
      <c r="F18" s="10">
        <v>180</v>
      </c>
      <c r="G18" s="11">
        <f t="shared" si="0"/>
        <v>100</v>
      </c>
      <c r="H18" s="10">
        <v>300</v>
      </c>
      <c r="I18" s="11">
        <f t="shared" si="1"/>
        <v>100</v>
      </c>
      <c r="J18" s="10">
        <v>300</v>
      </c>
      <c r="K18" s="11">
        <f t="shared" si="2"/>
        <v>100</v>
      </c>
      <c r="L18" s="10">
        <v>300</v>
      </c>
      <c r="M18" s="11">
        <f t="shared" si="3"/>
        <v>100</v>
      </c>
      <c r="N18" s="10">
        <v>132</v>
      </c>
      <c r="O18" s="11">
        <f t="shared" si="4"/>
        <v>44</v>
      </c>
      <c r="P18" s="10">
        <f t="shared" si="5"/>
        <v>1212</v>
      </c>
      <c r="Q18" s="37">
        <f t="shared" si="5"/>
        <v>444</v>
      </c>
      <c r="R18" s="71"/>
    </row>
    <row r="19" spans="1:18" ht="12.75">
      <c r="A19" s="71">
        <v>5</v>
      </c>
      <c r="B19" s="8">
        <v>46</v>
      </c>
      <c r="C19" s="9" t="s">
        <v>75</v>
      </c>
      <c r="D19" s="8">
        <v>5907</v>
      </c>
      <c r="E19" s="60" t="s">
        <v>17</v>
      </c>
      <c r="F19" s="10">
        <v>180</v>
      </c>
      <c r="G19" s="11">
        <f t="shared" si="0"/>
        <v>100</v>
      </c>
      <c r="H19" s="10">
        <v>300</v>
      </c>
      <c r="I19" s="11">
        <f t="shared" si="1"/>
        <v>100</v>
      </c>
      <c r="J19" s="10">
        <v>300</v>
      </c>
      <c r="K19" s="11">
        <f t="shared" si="2"/>
        <v>100</v>
      </c>
      <c r="L19" s="10">
        <v>300</v>
      </c>
      <c r="M19" s="11">
        <f t="shared" si="3"/>
        <v>100</v>
      </c>
      <c r="N19" s="10">
        <v>204</v>
      </c>
      <c r="O19" s="11">
        <f t="shared" si="4"/>
        <v>68</v>
      </c>
      <c r="P19" s="10">
        <f t="shared" si="5"/>
        <v>1284</v>
      </c>
      <c r="Q19" s="37">
        <f t="shared" si="5"/>
        <v>468</v>
      </c>
      <c r="R19" s="57">
        <v>1343</v>
      </c>
    </row>
    <row r="20" spans="1:18" ht="12.75">
      <c r="A20" s="71"/>
      <c r="B20" s="8">
        <v>47</v>
      </c>
      <c r="C20" s="9" t="s">
        <v>84</v>
      </c>
      <c r="D20" s="8">
        <v>4288</v>
      </c>
      <c r="E20" s="61"/>
      <c r="F20" s="10">
        <v>180</v>
      </c>
      <c r="G20" s="11">
        <f t="shared" si="0"/>
        <v>100</v>
      </c>
      <c r="H20" s="10">
        <v>300</v>
      </c>
      <c r="I20" s="11">
        <f t="shared" si="1"/>
        <v>100</v>
      </c>
      <c r="J20" s="10">
        <v>300</v>
      </c>
      <c r="K20" s="11">
        <f t="shared" si="2"/>
        <v>100</v>
      </c>
      <c r="L20" s="10">
        <v>197</v>
      </c>
      <c r="M20" s="11">
        <f t="shared" si="3"/>
        <v>65.66666666666667</v>
      </c>
      <c r="N20" s="10">
        <v>221</v>
      </c>
      <c r="O20" s="11">
        <f t="shared" si="4"/>
        <v>73.66666666666667</v>
      </c>
      <c r="P20" s="10">
        <f t="shared" si="5"/>
        <v>1198</v>
      </c>
      <c r="Q20" s="37">
        <f t="shared" si="5"/>
        <v>439.33333333333337</v>
      </c>
      <c r="R20" s="58"/>
    </row>
    <row r="21" spans="1:18" ht="12.75">
      <c r="A21" s="71"/>
      <c r="B21" s="8">
        <v>48</v>
      </c>
      <c r="C21" s="9" t="s">
        <v>85</v>
      </c>
      <c r="D21" s="8">
        <v>5493</v>
      </c>
      <c r="E21" s="62"/>
      <c r="F21" s="10">
        <v>180</v>
      </c>
      <c r="G21" s="11">
        <f t="shared" si="0"/>
        <v>100</v>
      </c>
      <c r="H21" s="10">
        <v>208</v>
      </c>
      <c r="I21" s="11">
        <f t="shared" si="1"/>
        <v>69.33333333333333</v>
      </c>
      <c r="J21" s="10">
        <v>300</v>
      </c>
      <c r="K21" s="11">
        <f t="shared" si="2"/>
        <v>100</v>
      </c>
      <c r="L21" s="10">
        <v>300</v>
      </c>
      <c r="M21" s="11">
        <f t="shared" si="3"/>
        <v>100</v>
      </c>
      <c r="N21" s="10">
        <v>199</v>
      </c>
      <c r="O21" s="11">
        <f t="shared" si="4"/>
        <v>66.33333333333333</v>
      </c>
      <c r="P21" s="10">
        <f t="shared" si="5"/>
        <v>1187</v>
      </c>
      <c r="Q21" s="37">
        <f t="shared" si="5"/>
        <v>435.66666666666663</v>
      </c>
      <c r="R21" s="59"/>
    </row>
    <row r="22" spans="1:18" ht="12.75">
      <c r="A22" s="71">
        <v>6</v>
      </c>
      <c r="B22" s="8">
        <v>42</v>
      </c>
      <c r="C22" s="9" t="s">
        <v>71</v>
      </c>
      <c r="D22" s="8">
        <v>2007</v>
      </c>
      <c r="E22" s="60" t="s">
        <v>39</v>
      </c>
      <c r="F22" s="10">
        <v>180</v>
      </c>
      <c r="G22" s="11">
        <f t="shared" si="0"/>
        <v>100</v>
      </c>
      <c r="H22" s="10">
        <v>300</v>
      </c>
      <c r="I22" s="11">
        <f t="shared" si="1"/>
        <v>100</v>
      </c>
      <c r="J22" s="10">
        <v>300</v>
      </c>
      <c r="K22" s="11">
        <f t="shared" si="2"/>
        <v>100</v>
      </c>
      <c r="L22" s="10">
        <v>300</v>
      </c>
      <c r="M22" s="11">
        <f t="shared" si="3"/>
        <v>100</v>
      </c>
      <c r="N22" s="10">
        <v>300</v>
      </c>
      <c r="O22" s="11">
        <f t="shared" si="4"/>
        <v>100</v>
      </c>
      <c r="P22" s="10">
        <f t="shared" si="5"/>
        <v>1380</v>
      </c>
      <c r="Q22" s="37">
        <f t="shared" si="5"/>
        <v>500</v>
      </c>
      <c r="R22" s="57">
        <v>1233</v>
      </c>
    </row>
    <row r="23" spans="1:18" ht="12.75">
      <c r="A23" s="71"/>
      <c r="B23" s="8">
        <v>43</v>
      </c>
      <c r="C23" s="9" t="s">
        <v>91</v>
      </c>
      <c r="D23" s="8">
        <v>2664</v>
      </c>
      <c r="E23" s="61"/>
      <c r="F23" s="10">
        <v>180</v>
      </c>
      <c r="G23" s="11">
        <f t="shared" si="0"/>
        <v>100</v>
      </c>
      <c r="H23" s="10">
        <v>246</v>
      </c>
      <c r="I23" s="11">
        <f t="shared" si="1"/>
        <v>82</v>
      </c>
      <c r="J23" s="10">
        <v>194</v>
      </c>
      <c r="K23" s="11">
        <f t="shared" si="2"/>
        <v>64.66666666666667</v>
      </c>
      <c r="L23" s="10">
        <v>231</v>
      </c>
      <c r="M23" s="11">
        <f t="shared" si="3"/>
        <v>77</v>
      </c>
      <c r="N23" s="10">
        <v>98</v>
      </c>
      <c r="O23" s="11">
        <f t="shared" si="4"/>
        <v>32.666666666666664</v>
      </c>
      <c r="P23" s="10">
        <f t="shared" si="5"/>
        <v>949</v>
      </c>
      <c r="Q23" s="37">
        <f t="shared" si="5"/>
        <v>356.33333333333337</v>
      </c>
      <c r="R23" s="58"/>
    </row>
    <row r="24" spans="1:18" ht="12.75">
      <c r="A24" s="71"/>
      <c r="B24" s="8">
        <v>44</v>
      </c>
      <c r="C24" s="9" t="s">
        <v>90</v>
      </c>
      <c r="D24" s="8">
        <v>2519</v>
      </c>
      <c r="E24" s="62"/>
      <c r="F24" s="10">
        <v>180</v>
      </c>
      <c r="G24" s="11">
        <f t="shared" si="0"/>
        <v>100</v>
      </c>
      <c r="H24" s="10">
        <v>246</v>
      </c>
      <c r="I24" s="11">
        <f t="shared" si="1"/>
        <v>82</v>
      </c>
      <c r="J24" s="10">
        <v>300</v>
      </c>
      <c r="K24" s="11">
        <f t="shared" si="2"/>
        <v>100</v>
      </c>
      <c r="L24" s="10">
        <v>142</v>
      </c>
      <c r="M24" s="11">
        <f t="shared" si="3"/>
        <v>47.333333333333336</v>
      </c>
      <c r="N24" s="10">
        <v>142</v>
      </c>
      <c r="O24" s="11">
        <f t="shared" si="4"/>
        <v>47.333333333333336</v>
      </c>
      <c r="P24" s="10">
        <f aca="true" t="shared" si="6" ref="P24:Q27">F24+H24+J24+L24+N24</f>
        <v>1010</v>
      </c>
      <c r="Q24" s="37">
        <f t="shared" si="6"/>
        <v>376.66666666666663</v>
      </c>
      <c r="R24" s="59"/>
    </row>
    <row r="25" spans="1:18" ht="12.75">
      <c r="A25" s="71">
        <v>7</v>
      </c>
      <c r="B25" s="8">
        <v>52</v>
      </c>
      <c r="C25" s="15" t="s">
        <v>89</v>
      </c>
      <c r="D25" s="17">
        <v>39727</v>
      </c>
      <c r="E25" s="63" t="s">
        <v>43</v>
      </c>
      <c r="F25" s="10">
        <v>180</v>
      </c>
      <c r="G25" s="11">
        <f t="shared" si="0"/>
        <v>100</v>
      </c>
      <c r="H25" s="10">
        <v>300</v>
      </c>
      <c r="I25" s="11">
        <f t="shared" si="1"/>
        <v>100</v>
      </c>
      <c r="J25" s="10">
        <v>300</v>
      </c>
      <c r="K25" s="11">
        <f t="shared" si="2"/>
        <v>100</v>
      </c>
      <c r="L25" s="10">
        <v>128</v>
      </c>
      <c r="M25" s="11">
        <f t="shared" si="3"/>
        <v>42.666666666666664</v>
      </c>
      <c r="N25" s="10">
        <v>153</v>
      </c>
      <c r="O25" s="11">
        <f t="shared" si="4"/>
        <v>51</v>
      </c>
      <c r="P25" s="10">
        <f t="shared" si="6"/>
        <v>1061</v>
      </c>
      <c r="Q25" s="37">
        <f t="shared" si="6"/>
        <v>393.6666666666667</v>
      </c>
      <c r="R25" s="71">
        <v>853.67</v>
      </c>
    </row>
    <row r="26" spans="1:18" ht="12.75">
      <c r="A26" s="71"/>
      <c r="B26" s="8">
        <v>53</v>
      </c>
      <c r="C26" s="9" t="s">
        <v>76</v>
      </c>
      <c r="D26" s="8">
        <v>46607</v>
      </c>
      <c r="E26" s="65"/>
      <c r="F26" s="10">
        <v>180</v>
      </c>
      <c r="G26" s="11">
        <f t="shared" si="0"/>
        <v>100</v>
      </c>
      <c r="H26" s="10">
        <v>300</v>
      </c>
      <c r="I26" s="11">
        <f t="shared" si="1"/>
        <v>100</v>
      </c>
      <c r="J26" s="10">
        <v>300</v>
      </c>
      <c r="K26" s="11">
        <f t="shared" si="2"/>
        <v>100</v>
      </c>
      <c r="L26" s="10">
        <v>300</v>
      </c>
      <c r="M26" s="11">
        <f t="shared" si="3"/>
        <v>100</v>
      </c>
      <c r="N26" s="10">
        <v>180</v>
      </c>
      <c r="O26" s="11">
        <f t="shared" si="4"/>
        <v>60</v>
      </c>
      <c r="P26" s="10">
        <f t="shared" si="6"/>
        <v>1260</v>
      </c>
      <c r="Q26" s="37">
        <f t="shared" si="6"/>
        <v>460</v>
      </c>
      <c r="R26" s="71"/>
    </row>
    <row r="27" spans="1:18" ht="12.75">
      <c r="A27" s="46">
        <v>8</v>
      </c>
      <c r="B27" s="8">
        <v>45</v>
      </c>
      <c r="C27" s="9" t="s">
        <v>88</v>
      </c>
      <c r="D27" s="8">
        <v>15490</v>
      </c>
      <c r="E27" s="8" t="s">
        <v>41</v>
      </c>
      <c r="F27" s="10">
        <v>180</v>
      </c>
      <c r="G27" s="11">
        <f t="shared" si="0"/>
        <v>100</v>
      </c>
      <c r="H27" s="10">
        <v>252</v>
      </c>
      <c r="I27" s="11">
        <f t="shared" si="1"/>
        <v>84</v>
      </c>
      <c r="J27" s="10">
        <v>300</v>
      </c>
      <c r="K27" s="11">
        <f t="shared" si="2"/>
        <v>100</v>
      </c>
      <c r="L27" s="10">
        <v>92</v>
      </c>
      <c r="M27" s="11">
        <f t="shared" si="3"/>
        <v>30.666666666666668</v>
      </c>
      <c r="N27" s="10">
        <v>299</v>
      </c>
      <c r="O27" s="11">
        <f t="shared" si="4"/>
        <v>99.66666666666667</v>
      </c>
      <c r="P27" s="10">
        <f t="shared" si="6"/>
        <v>1123</v>
      </c>
      <c r="Q27" s="37">
        <f t="shared" si="6"/>
        <v>414.33333333333337</v>
      </c>
      <c r="R27" s="46">
        <v>414.33</v>
      </c>
    </row>
    <row r="30" ht="12.75">
      <c r="I30" t="s">
        <v>30</v>
      </c>
    </row>
  </sheetData>
  <sheetProtection sheet="1" objects="1" scenarios="1" selectLockedCells="1" selectUnlockedCells="1"/>
  <mergeCells count="27">
    <mergeCell ref="R25:R26"/>
    <mergeCell ref="A19:A21"/>
    <mergeCell ref="E19:E21"/>
    <mergeCell ref="R19:R21"/>
    <mergeCell ref="A22:A24"/>
    <mergeCell ref="E22:E24"/>
    <mergeCell ref="R22:R24"/>
    <mergeCell ref="A25:A26"/>
    <mergeCell ref="E25:E26"/>
    <mergeCell ref="R13:R15"/>
    <mergeCell ref="A16:A18"/>
    <mergeCell ref="E16:E18"/>
    <mergeCell ref="R16:R18"/>
    <mergeCell ref="A13:A15"/>
    <mergeCell ref="E13:E15"/>
    <mergeCell ref="Q4:Q6"/>
    <mergeCell ref="R4:R6"/>
    <mergeCell ref="R7:R9"/>
    <mergeCell ref="R10:R12"/>
    <mergeCell ref="A4:A6"/>
    <mergeCell ref="B4:B6"/>
    <mergeCell ref="C4:C6"/>
    <mergeCell ref="E4:E6"/>
    <mergeCell ref="A10:A12"/>
    <mergeCell ref="E10:E12"/>
    <mergeCell ref="A7:A9"/>
    <mergeCell ref="E7:E9"/>
  </mergeCells>
  <printOptions horizontalCentered="1"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Pinkert László</cp:lastModifiedBy>
  <cp:lastPrinted>2005-09-16T07:48:55Z</cp:lastPrinted>
  <dcterms:created xsi:type="dcterms:W3CDTF">2005-09-16T07:25:11Z</dcterms:created>
  <dcterms:modified xsi:type="dcterms:W3CDTF">2005-09-21T20:27:45Z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